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nikitagrishchenko/Downloads/"/>
    </mc:Choice>
  </mc:AlternateContent>
  <xr:revisionPtr revIDLastSave="0" documentId="13_ncr:1_{F2675411-929E-B341-ADC1-232E63E010B6}" xr6:coauthVersionLast="46" xr6:coauthVersionMax="46" xr10:uidLastSave="{00000000-0000-0000-0000-000000000000}"/>
  <bookViews>
    <workbookView xWindow="0" yWindow="460" windowWidth="23440" windowHeight="14500" xr2:uid="{00000000-000D-0000-FFFF-FFFF00000000}"/>
  </bookViews>
  <sheets>
    <sheet name="Питание" sheetId="2" r:id="rId1"/>
  </sheets>
  <calcPr calcId="191029"/>
</workbook>
</file>

<file path=xl/calcChain.xml><?xml version="1.0" encoding="utf-8"?>
<calcChain xmlns="http://schemas.openxmlformats.org/spreadsheetml/2006/main">
  <c r="E285" i="2" l="1"/>
  <c r="E290" i="2" s="1"/>
  <c r="H277" i="2"/>
  <c r="E277" i="2"/>
  <c r="C271" i="2"/>
  <c r="G270" i="2"/>
  <c r="H270" i="2" s="1"/>
  <c r="E270" i="2"/>
  <c r="H269" i="2"/>
  <c r="G269" i="2"/>
  <c r="E269" i="2"/>
  <c r="G268" i="2"/>
  <c r="H268" i="2" s="1"/>
  <c r="E268" i="2"/>
  <c r="H267" i="2"/>
  <c r="G267" i="2"/>
  <c r="E267" i="2"/>
  <c r="G266" i="2"/>
  <c r="H266" i="2" s="1"/>
  <c r="E266" i="2"/>
  <c r="H265" i="2"/>
  <c r="G265" i="2"/>
  <c r="E265" i="2"/>
  <c r="G264" i="2"/>
  <c r="E264" i="2"/>
  <c r="G263" i="2"/>
  <c r="H263" i="2" s="1"/>
  <c r="E263" i="2"/>
  <c r="E271" i="2" s="1"/>
  <c r="C261" i="2"/>
  <c r="G260" i="2"/>
  <c r="H260" i="2" s="1"/>
  <c r="E260" i="2"/>
  <c r="H259" i="2"/>
  <c r="G259" i="2"/>
  <c r="E259" i="2"/>
  <c r="G258" i="2"/>
  <c r="H258" i="2" s="1"/>
  <c r="E258" i="2"/>
  <c r="H257" i="2"/>
  <c r="G257" i="2"/>
  <c r="E257" i="2"/>
  <c r="G256" i="2"/>
  <c r="H256" i="2" s="1"/>
  <c r="E256" i="2"/>
  <c r="H255" i="2"/>
  <c r="G255" i="2"/>
  <c r="E255" i="2"/>
  <c r="G254" i="2"/>
  <c r="H254" i="2" s="1"/>
  <c r="E254" i="2"/>
  <c r="H253" i="2"/>
  <c r="G253" i="2"/>
  <c r="E253" i="2"/>
  <c r="G252" i="2"/>
  <c r="H252" i="2" s="1"/>
  <c r="E252" i="2"/>
  <c r="E261" i="2" s="1"/>
  <c r="C248" i="2"/>
  <c r="H247" i="2"/>
  <c r="G247" i="2"/>
  <c r="E247" i="2"/>
  <c r="G246" i="2"/>
  <c r="H246" i="2" s="1"/>
  <c r="E246" i="2"/>
  <c r="H245" i="2"/>
  <c r="G245" i="2"/>
  <c r="E245" i="2"/>
  <c r="G244" i="2"/>
  <c r="H244" i="2" s="1"/>
  <c r="E244" i="2"/>
  <c r="H243" i="2"/>
  <c r="H248" i="2" s="1"/>
  <c r="G243" i="2"/>
  <c r="G248" i="2" s="1"/>
  <c r="E243" i="2"/>
  <c r="E248" i="2" s="1"/>
  <c r="C241" i="2"/>
  <c r="G240" i="2"/>
  <c r="H240" i="2" s="1"/>
  <c r="E240" i="2"/>
  <c r="H239" i="2"/>
  <c r="G239" i="2"/>
  <c r="E239" i="2"/>
  <c r="G238" i="2"/>
  <c r="H238" i="2" s="1"/>
  <c r="E238" i="2"/>
  <c r="H237" i="2"/>
  <c r="G237" i="2"/>
  <c r="E237" i="2"/>
  <c r="G236" i="2"/>
  <c r="H236" i="2" s="1"/>
  <c r="E236" i="2"/>
  <c r="H235" i="2"/>
  <c r="G235" i="2"/>
  <c r="E235" i="2"/>
  <c r="G234" i="2"/>
  <c r="G241" i="2" s="1"/>
  <c r="E234" i="2"/>
  <c r="E241" i="2" s="1"/>
  <c r="C232" i="2"/>
  <c r="H231" i="2"/>
  <c r="G231" i="2"/>
  <c r="E231" i="2"/>
  <c r="G230" i="2"/>
  <c r="H230" i="2" s="1"/>
  <c r="E230" i="2"/>
  <c r="H229" i="2"/>
  <c r="G229" i="2"/>
  <c r="E229" i="2"/>
  <c r="G228" i="2"/>
  <c r="H228" i="2" s="1"/>
  <c r="E228" i="2"/>
  <c r="H227" i="2"/>
  <c r="G227" i="2"/>
  <c r="E227" i="2"/>
  <c r="G226" i="2"/>
  <c r="H226" i="2" s="1"/>
  <c r="E226" i="2"/>
  <c r="H225" i="2"/>
  <c r="G225" i="2"/>
  <c r="E225" i="2"/>
  <c r="G224" i="2"/>
  <c r="H224" i="2" s="1"/>
  <c r="E224" i="2"/>
  <c r="H223" i="2"/>
  <c r="G223" i="2"/>
  <c r="E223" i="2"/>
  <c r="G222" i="2"/>
  <c r="H222" i="2" s="1"/>
  <c r="E222" i="2"/>
  <c r="H221" i="2"/>
  <c r="G221" i="2"/>
  <c r="E221" i="2"/>
  <c r="G220" i="2"/>
  <c r="H220" i="2" s="1"/>
  <c r="E220" i="2"/>
  <c r="H219" i="2"/>
  <c r="G219" i="2"/>
  <c r="E219" i="2"/>
  <c r="G218" i="2"/>
  <c r="H218" i="2" s="1"/>
  <c r="E218" i="2"/>
  <c r="H217" i="2"/>
  <c r="G217" i="2"/>
  <c r="G232" i="2" s="1"/>
  <c r="E217" i="2"/>
  <c r="E232" i="2" s="1"/>
  <c r="C215" i="2"/>
  <c r="G214" i="2"/>
  <c r="H214" i="2" s="1"/>
  <c r="E214" i="2"/>
  <c r="H213" i="2"/>
  <c r="G213" i="2"/>
  <c r="E213" i="2"/>
  <c r="G212" i="2"/>
  <c r="H212" i="2" s="1"/>
  <c r="E212" i="2"/>
  <c r="H211" i="2"/>
  <c r="G211" i="2"/>
  <c r="E211" i="2"/>
  <c r="G210" i="2"/>
  <c r="H210" i="2" s="1"/>
  <c r="E210" i="2"/>
  <c r="H209" i="2"/>
  <c r="G209" i="2"/>
  <c r="E209" i="2"/>
  <c r="G208" i="2"/>
  <c r="H208" i="2" s="1"/>
  <c r="E208" i="2"/>
  <c r="H207" i="2"/>
  <c r="G207" i="2"/>
  <c r="E207" i="2"/>
  <c r="G206" i="2"/>
  <c r="H206" i="2" s="1"/>
  <c r="E206" i="2"/>
  <c r="H205" i="2"/>
  <c r="G205" i="2"/>
  <c r="E205" i="2"/>
  <c r="E215" i="2" s="1"/>
  <c r="C203" i="2"/>
  <c r="G202" i="2"/>
  <c r="H202" i="2" s="1"/>
  <c r="E202" i="2"/>
  <c r="H201" i="2"/>
  <c r="G201" i="2"/>
  <c r="E201" i="2"/>
  <c r="G200" i="2"/>
  <c r="H200" i="2" s="1"/>
  <c r="E200" i="2"/>
  <c r="H199" i="2"/>
  <c r="G199" i="2"/>
  <c r="E199" i="2"/>
  <c r="G198" i="2"/>
  <c r="H198" i="2" s="1"/>
  <c r="E198" i="2"/>
  <c r="H197" i="2"/>
  <c r="G197" i="2"/>
  <c r="E197" i="2"/>
  <c r="G196" i="2"/>
  <c r="H196" i="2" s="1"/>
  <c r="E196" i="2"/>
  <c r="H195" i="2"/>
  <c r="G195" i="2"/>
  <c r="E195" i="2"/>
  <c r="G194" i="2"/>
  <c r="H194" i="2" s="1"/>
  <c r="E194" i="2"/>
  <c r="H193" i="2"/>
  <c r="G193" i="2"/>
  <c r="E193" i="2"/>
  <c r="G192" i="2"/>
  <c r="H192" i="2" s="1"/>
  <c r="E192" i="2"/>
  <c r="H191" i="2"/>
  <c r="G191" i="2"/>
  <c r="E191" i="2"/>
  <c r="G190" i="2"/>
  <c r="H190" i="2" s="1"/>
  <c r="E190" i="2"/>
  <c r="H189" i="2"/>
  <c r="G189" i="2"/>
  <c r="E189" i="2"/>
  <c r="G188" i="2"/>
  <c r="H188" i="2" s="1"/>
  <c r="E188" i="2"/>
  <c r="H187" i="2"/>
  <c r="G187" i="2"/>
  <c r="E187" i="2"/>
  <c r="G186" i="2"/>
  <c r="H186" i="2" s="1"/>
  <c r="E186" i="2"/>
  <c r="E203" i="2" s="1"/>
  <c r="C184" i="2"/>
  <c r="H183" i="2"/>
  <c r="G183" i="2"/>
  <c r="E183" i="2"/>
  <c r="G182" i="2"/>
  <c r="H182" i="2" s="1"/>
  <c r="E182" i="2"/>
  <c r="H181" i="2"/>
  <c r="G181" i="2"/>
  <c r="E181" i="2"/>
  <c r="G180" i="2"/>
  <c r="H180" i="2" s="1"/>
  <c r="E180" i="2"/>
  <c r="H179" i="2"/>
  <c r="G179" i="2"/>
  <c r="E179" i="2"/>
  <c r="G178" i="2"/>
  <c r="H178" i="2" s="1"/>
  <c r="E178" i="2"/>
  <c r="H177" i="2"/>
  <c r="G177" i="2"/>
  <c r="E177" i="2"/>
  <c r="G176" i="2"/>
  <c r="H176" i="2" s="1"/>
  <c r="E176" i="2"/>
  <c r="H175" i="2"/>
  <c r="G175" i="2"/>
  <c r="E175" i="2"/>
  <c r="G174" i="2"/>
  <c r="H174" i="2" s="1"/>
  <c r="E174" i="2"/>
  <c r="H173" i="2"/>
  <c r="G173" i="2"/>
  <c r="E173" i="2"/>
  <c r="G172" i="2"/>
  <c r="H172" i="2" s="1"/>
  <c r="E172" i="2"/>
  <c r="H171" i="2"/>
  <c r="G171" i="2"/>
  <c r="E171" i="2"/>
  <c r="G170" i="2"/>
  <c r="H170" i="2" s="1"/>
  <c r="E170" i="2"/>
  <c r="H169" i="2"/>
  <c r="G169" i="2"/>
  <c r="E169" i="2"/>
  <c r="G168" i="2"/>
  <c r="H168" i="2" s="1"/>
  <c r="E168" i="2"/>
  <c r="H167" i="2"/>
  <c r="G167" i="2"/>
  <c r="E167" i="2"/>
  <c r="G166" i="2"/>
  <c r="H166" i="2" s="1"/>
  <c r="E166" i="2"/>
  <c r="H165" i="2"/>
  <c r="G165" i="2"/>
  <c r="E165" i="2"/>
  <c r="G164" i="2"/>
  <c r="H164" i="2" s="1"/>
  <c r="E164" i="2"/>
  <c r="H163" i="2"/>
  <c r="G163" i="2"/>
  <c r="E163" i="2"/>
  <c r="G162" i="2"/>
  <c r="H162" i="2" s="1"/>
  <c r="E162" i="2"/>
  <c r="H161" i="2"/>
  <c r="G161" i="2"/>
  <c r="E161" i="2"/>
  <c r="G160" i="2"/>
  <c r="H160" i="2" s="1"/>
  <c r="E160" i="2"/>
  <c r="H159" i="2"/>
  <c r="G159" i="2"/>
  <c r="E159" i="2"/>
  <c r="G158" i="2"/>
  <c r="H158" i="2" s="1"/>
  <c r="E158" i="2"/>
  <c r="H157" i="2"/>
  <c r="G157" i="2"/>
  <c r="E157" i="2"/>
  <c r="G156" i="2"/>
  <c r="H156" i="2" s="1"/>
  <c r="E156" i="2"/>
  <c r="H155" i="2"/>
  <c r="G155" i="2"/>
  <c r="E155" i="2"/>
  <c r="G154" i="2"/>
  <c r="H154" i="2" s="1"/>
  <c r="E154" i="2"/>
  <c r="H153" i="2"/>
  <c r="G153" i="2"/>
  <c r="E153" i="2"/>
  <c r="G152" i="2"/>
  <c r="H152" i="2" s="1"/>
  <c r="E152" i="2"/>
  <c r="H151" i="2"/>
  <c r="G151" i="2"/>
  <c r="E151" i="2"/>
  <c r="G150" i="2"/>
  <c r="H150" i="2" s="1"/>
  <c r="E150" i="2"/>
  <c r="H149" i="2"/>
  <c r="G149" i="2"/>
  <c r="G184" i="2" s="1"/>
  <c r="E149" i="2"/>
  <c r="E184" i="2" s="1"/>
  <c r="C147" i="2"/>
  <c r="G146" i="2"/>
  <c r="H146" i="2" s="1"/>
  <c r="E146" i="2"/>
  <c r="H145" i="2"/>
  <c r="G145" i="2"/>
  <c r="E145" i="2"/>
  <c r="G144" i="2"/>
  <c r="H144" i="2" s="1"/>
  <c r="E144" i="2"/>
  <c r="H143" i="2"/>
  <c r="G143" i="2"/>
  <c r="E143" i="2"/>
  <c r="G142" i="2"/>
  <c r="H142" i="2" s="1"/>
  <c r="E142" i="2"/>
  <c r="H141" i="2"/>
  <c r="G141" i="2"/>
  <c r="E141" i="2"/>
  <c r="G140" i="2"/>
  <c r="H140" i="2" s="1"/>
  <c r="E140" i="2"/>
  <c r="H139" i="2"/>
  <c r="G139" i="2"/>
  <c r="E139" i="2"/>
  <c r="G138" i="2"/>
  <c r="H138" i="2" s="1"/>
  <c r="E138" i="2"/>
  <c r="H137" i="2"/>
  <c r="G137" i="2"/>
  <c r="E137" i="2"/>
  <c r="G136" i="2"/>
  <c r="H136" i="2" s="1"/>
  <c r="E136" i="2"/>
  <c r="H135" i="2"/>
  <c r="G135" i="2"/>
  <c r="E135" i="2"/>
  <c r="G134" i="2"/>
  <c r="H134" i="2" s="1"/>
  <c r="E134" i="2"/>
  <c r="H133" i="2"/>
  <c r="G133" i="2"/>
  <c r="E133" i="2"/>
  <c r="G132" i="2"/>
  <c r="H132" i="2" s="1"/>
  <c r="E132" i="2"/>
  <c r="H131" i="2"/>
  <c r="G131" i="2"/>
  <c r="E131" i="2"/>
  <c r="G130" i="2"/>
  <c r="H130" i="2" s="1"/>
  <c r="E130" i="2"/>
  <c r="H129" i="2"/>
  <c r="G129" i="2"/>
  <c r="E129" i="2"/>
  <c r="G128" i="2"/>
  <c r="H128" i="2" s="1"/>
  <c r="E128" i="2"/>
  <c r="H127" i="2"/>
  <c r="G127" i="2"/>
  <c r="E127" i="2"/>
  <c r="G126" i="2"/>
  <c r="H126" i="2" s="1"/>
  <c r="E126" i="2"/>
  <c r="H125" i="2"/>
  <c r="G125" i="2"/>
  <c r="E125" i="2"/>
  <c r="G124" i="2"/>
  <c r="H124" i="2" s="1"/>
  <c r="E124" i="2"/>
  <c r="H123" i="2"/>
  <c r="G123" i="2"/>
  <c r="E123" i="2"/>
  <c r="G122" i="2"/>
  <c r="H122" i="2" s="1"/>
  <c r="E122" i="2"/>
  <c r="H121" i="2"/>
  <c r="G121" i="2"/>
  <c r="E121" i="2"/>
  <c r="G120" i="2"/>
  <c r="E120" i="2"/>
  <c r="H119" i="2"/>
  <c r="G119" i="2"/>
  <c r="E119" i="2"/>
  <c r="E147" i="2" s="1"/>
  <c r="C117" i="2"/>
  <c r="G116" i="2"/>
  <c r="H116" i="2" s="1"/>
  <c r="E116" i="2"/>
  <c r="H115" i="2"/>
  <c r="G115" i="2"/>
  <c r="E115" i="2"/>
  <c r="G114" i="2"/>
  <c r="H114" i="2" s="1"/>
  <c r="E114" i="2"/>
  <c r="H113" i="2"/>
  <c r="G113" i="2"/>
  <c r="E113" i="2"/>
  <c r="G112" i="2"/>
  <c r="H112" i="2" s="1"/>
  <c r="E112" i="2"/>
  <c r="H111" i="2"/>
  <c r="G111" i="2"/>
  <c r="E111" i="2"/>
  <c r="G110" i="2"/>
  <c r="H110" i="2" s="1"/>
  <c r="E110" i="2"/>
  <c r="H109" i="2"/>
  <c r="G109" i="2"/>
  <c r="E109" i="2"/>
  <c r="G108" i="2"/>
  <c r="H108" i="2" s="1"/>
  <c r="E108" i="2"/>
  <c r="H107" i="2"/>
  <c r="G107" i="2"/>
  <c r="E107" i="2"/>
  <c r="G106" i="2"/>
  <c r="H106" i="2" s="1"/>
  <c r="E106" i="2"/>
  <c r="H105" i="2"/>
  <c r="G105" i="2"/>
  <c r="E105" i="2"/>
  <c r="G104" i="2"/>
  <c r="H104" i="2" s="1"/>
  <c r="E104" i="2"/>
  <c r="H103" i="2"/>
  <c r="G103" i="2"/>
  <c r="E103" i="2"/>
  <c r="G102" i="2"/>
  <c r="H102" i="2" s="1"/>
  <c r="E102" i="2"/>
  <c r="H101" i="2"/>
  <c r="G101" i="2"/>
  <c r="E101" i="2"/>
  <c r="G100" i="2"/>
  <c r="H100" i="2" s="1"/>
  <c r="E100" i="2"/>
  <c r="H99" i="2"/>
  <c r="G99" i="2"/>
  <c r="E99" i="2"/>
  <c r="G98" i="2"/>
  <c r="H98" i="2" s="1"/>
  <c r="E98" i="2"/>
  <c r="H97" i="2"/>
  <c r="G97" i="2"/>
  <c r="E97" i="2"/>
  <c r="G96" i="2"/>
  <c r="H96" i="2" s="1"/>
  <c r="E96" i="2"/>
  <c r="H95" i="2"/>
  <c r="G95" i="2"/>
  <c r="E95" i="2"/>
  <c r="G94" i="2"/>
  <c r="H94" i="2" s="1"/>
  <c r="E94" i="2"/>
  <c r="H93" i="2"/>
  <c r="G93" i="2"/>
  <c r="E93" i="2"/>
  <c r="G92" i="2"/>
  <c r="H92" i="2" s="1"/>
  <c r="E92" i="2"/>
  <c r="H91" i="2"/>
  <c r="H117" i="2" s="1"/>
  <c r="G91" i="2"/>
  <c r="E91" i="2"/>
  <c r="E117" i="2" s="1"/>
  <c r="C89" i="2"/>
  <c r="G88" i="2"/>
  <c r="H88" i="2" s="1"/>
  <c r="E88" i="2"/>
  <c r="H87" i="2"/>
  <c r="G87" i="2"/>
  <c r="E87" i="2"/>
  <c r="G86" i="2"/>
  <c r="H86" i="2" s="1"/>
  <c r="E86" i="2"/>
  <c r="H85" i="2"/>
  <c r="G85" i="2"/>
  <c r="E85" i="2"/>
  <c r="G84" i="2"/>
  <c r="H84" i="2" s="1"/>
  <c r="E84" i="2"/>
  <c r="H83" i="2"/>
  <c r="G83" i="2"/>
  <c r="E83" i="2"/>
  <c r="G82" i="2"/>
  <c r="H82" i="2" s="1"/>
  <c r="E82" i="2"/>
  <c r="H81" i="2"/>
  <c r="G81" i="2"/>
  <c r="E81" i="2"/>
  <c r="G80" i="2"/>
  <c r="H80" i="2" s="1"/>
  <c r="E80" i="2"/>
  <c r="H79" i="2"/>
  <c r="G79" i="2"/>
  <c r="E79" i="2"/>
  <c r="G78" i="2"/>
  <c r="H78" i="2" s="1"/>
  <c r="E78" i="2"/>
  <c r="H77" i="2"/>
  <c r="G77" i="2"/>
  <c r="E77" i="2"/>
  <c r="G76" i="2"/>
  <c r="H76" i="2" s="1"/>
  <c r="E76" i="2"/>
  <c r="H75" i="2"/>
  <c r="G75" i="2"/>
  <c r="E75" i="2"/>
  <c r="G74" i="2"/>
  <c r="H74" i="2" s="1"/>
  <c r="E74" i="2"/>
  <c r="H73" i="2"/>
  <c r="G73" i="2"/>
  <c r="E73" i="2"/>
  <c r="G72" i="2"/>
  <c r="H72" i="2" s="1"/>
  <c r="E72" i="2"/>
  <c r="H71" i="2"/>
  <c r="G71" i="2"/>
  <c r="E71" i="2"/>
  <c r="E89" i="2" s="1"/>
  <c r="C69" i="2"/>
  <c r="G68" i="2"/>
  <c r="H68" i="2" s="1"/>
  <c r="E68" i="2"/>
  <c r="H67" i="2"/>
  <c r="G67" i="2"/>
  <c r="E67" i="2"/>
  <c r="G66" i="2"/>
  <c r="H66" i="2" s="1"/>
  <c r="E66" i="2"/>
  <c r="H65" i="2"/>
  <c r="G65" i="2"/>
  <c r="E65" i="2"/>
  <c r="G64" i="2"/>
  <c r="H64" i="2" s="1"/>
  <c r="E64" i="2"/>
  <c r="H63" i="2"/>
  <c r="G63" i="2"/>
  <c r="E63" i="2"/>
  <c r="G62" i="2"/>
  <c r="H62" i="2" s="1"/>
  <c r="E62" i="2"/>
  <c r="H61" i="2"/>
  <c r="G61" i="2"/>
  <c r="E61" i="2"/>
  <c r="G60" i="2"/>
  <c r="H60" i="2" s="1"/>
  <c r="E60" i="2"/>
  <c r="H59" i="2"/>
  <c r="G59" i="2"/>
  <c r="E59" i="2"/>
  <c r="G58" i="2"/>
  <c r="H58" i="2" s="1"/>
  <c r="E58" i="2"/>
  <c r="H57" i="2"/>
  <c r="G57" i="2"/>
  <c r="E57" i="2"/>
  <c r="G56" i="2"/>
  <c r="H56" i="2" s="1"/>
  <c r="E56" i="2"/>
  <c r="H55" i="2"/>
  <c r="G55" i="2"/>
  <c r="E55" i="2"/>
  <c r="G54" i="2"/>
  <c r="E54" i="2"/>
  <c r="C52" i="2"/>
  <c r="H51" i="2"/>
  <c r="G51" i="2"/>
  <c r="E51" i="2"/>
  <c r="G50" i="2"/>
  <c r="H50" i="2" s="1"/>
  <c r="E50" i="2"/>
  <c r="H49" i="2"/>
  <c r="G49" i="2"/>
  <c r="E49" i="2"/>
  <c r="G48" i="2"/>
  <c r="H48" i="2" s="1"/>
  <c r="E48" i="2"/>
  <c r="H47" i="2"/>
  <c r="G47" i="2"/>
  <c r="E47" i="2"/>
  <c r="G46" i="2"/>
  <c r="H46" i="2" s="1"/>
  <c r="E46" i="2"/>
  <c r="H45" i="2"/>
  <c r="G45" i="2"/>
  <c r="E45" i="2"/>
  <c r="G44" i="2"/>
  <c r="H44" i="2" s="1"/>
  <c r="E44" i="2"/>
  <c r="H43" i="2"/>
  <c r="G43" i="2"/>
  <c r="E43" i="2"/>
  <c r="G42" i="2"/>
  <c r="H42" i="2" s="1"/>
  <c r="E42" i="2"/>
  <c r="H41" i="2"/>
  <c r="G41" i="2"/>
  <c r="E41" i="2"/>
  <c r="G40" i="2"/>
  <c r="H40" i="2" s="1"/>
  <c r="E40" i="2"/>
  <c r="H39" i="2"/>
  <c r="G39" i="2"/>
  <c r="E39" i="2"/>
  <c r="G38" i="2"/>
  <c r="H38" i="2" s="1"/>
  <c r="E38" i="2"/>
  <c r="H37" i="2"/>
  <c r="G37" i="2"/>
  <c r="E37" i="2"/>
  <c r="G36" i="2"/>
  <c r="H36" i="2" s="1"/>
  <c r="E36" i="2"/>
  <c r="H35" i="2"/>
  <c r="G35" i="2"/>
  <c r="E35" i="2"/>
  <c r="G34" i="2"/>
  <c r="H34" i="2" s="1"/>
  <c r="E34" i="2"/>
  <c r="H33" i="2"/>
  <c r="G33" i="2"/>
  <c r="E33" i="2"/>
  <c r="G32" i="2"/>
  <c r="H32" i="2" s="1"/>
  <c r="E32" i="2"/>
  <c r="H31" i="2"/>
  <c r="G31" i="2"/>
  <c r="E31" i="2"/>
  <c r="G30" i="2"/>
  <c r="H30" i="2" s="1"/>
  <c r="E30" i="2"/>
  <c r="H29" i="2"/>
  <c r="G29" i="2"/>
  <c r="E29" i="2"/>
  <c r="G28" i="2"/>
  <c r="H28" i="2" s="1"/>
  <c r="E28" i="2"/>
  <c r="H27" i="2"/>
  <c r="G27" i="2"/>
  <c r="E27" i="2"/>
  <c r="G26" i="2"/>
  <c r="H26" i="2" s="1"/>
  <c r="E26" i="2"/>
  <c r="H25" i="2"/>
  <c r="G25" i="2"/>
  <c r="E25" i="2"/>
  <c r="G24" i="2"/>
  <c r="H24" i="2" s="1"/>
  <c r="E24" i="2"/>
  <c r="H23" i="2"/>
  <c r="G23" i="2"/>
  <c r="E23" i="2"/>
  <c r="G22" i="2"/>
  <c r="H22" i="2" s="1"/>
  <c r="E22" i="2"/>
  <c r="H21" i="2"/>
  <c r="G21" i="2"/>
  <c r="E21" i="2"/>
  <c r="G20" i="2"/>
  <c r="H20" i="2" s="1"/>
  <c r="E20" i="2"/>
  <c r="H19" i="2"/>
  <c r="G19" i="2"/>
  <c r="E19" i="2"/>
  <c r="G18" i="2"/>
  <c r="H18" i="2" s="1"/>
  <c r="E18" i="2"/>
  <c r="H17" i="2"/>
  <c r="G17" i="2"/>
  <c r="E17" i="2"/>
  <c r="G16" i="2"/>
  <c r="H16" i="2" s="1"/>
  <c r="E16" i="2"/>
  <c r="H15" i="2"/>
  <c r="G15" i="2"/>
  <c r="E15" i="2"/>
  <c r="G14" i="2"/>
  <c r="H14" i="2" s="1"/>
  <c r="E14" i="2"/>
  <c r="H13" i="2"/>
  <c r="G13" i="2"/>
  <c r="E13" i="2"/>
  <c r="G12" i="2"/>
  <c r="H12" i="2" s="1"/>
  <c r="E12" i="2"/>
  <c r="H11" i="2"/>
  <c r="G11" i="2"/>
  <c r="E11" i="2"/>
  <c r="G10" i="2"/>
  <c r="H10" i="2" s="1"/>
  <c r="E10" i="2"/>
  <c r="H9" i="2"/>
  <c r="H52" i="2" s="1"/>
  <c r="G9" i="2"/>
  <c r="E9" i="2"/>
  <c r="E52" i="2" s="1"/>
  <c r="E272" i="2" l="1"/>
  <c r="G271" i="2"/>
  <c r="G147" i="2"/>
  <c r="H120" i="2"/>
  <c r="E69" i="2"/>
  <c r="E249" i="2" s="1"/>
  <c r="E279" i="2" s="1"/>
  <c r="H89" i="2"/>
  <c r="G89" i="2"/>
  <c r="H184" i="2"/>
  <c r="H203" i="2"/>
  <c r="H215" i="2"/>
  <c r="H261" i="2"/>
  <c r="H271" i="2"/>
  <c r="G69" i="2"/>
  <c r="H54" i="2"/>
  <c r="H69" i="2" s="1"/>
  <c r="H147" i="2"/>
  <c r="G52" i="2"/>
  <c r="H232" i="2"/>
  <c r="G215" i="2"/>
  <c r="H234" i="2"/>
  <c r="H241" i="2" s="1"/>
  <c r="H249" i="2" s="1"/>
  <c r="H264" i="2"/>
  <c r="G117" i="2"/>
  <c r="G203" i="2"/>
  <c r="G261" i="2"/>
  <c r="E281" i="2" l="1"/>
  <c r="E282" i="2" s="1"/>
  <c r="E280" i="2"/>
  <c r="H272" i="2"/>
  <c r="E283" i="2" l="1"/>
  <c r="E291" i="2"/>
  <c r="E293" i="2" l="1"/>
  <c r="E295" i="2" s="1"/>
  <c r="E292" i="2"/>
  <c r="E294" i="2" s="1"/>
</calcChain>
</file>

<file path=xl/sharedStrings.xml><?xml version="1.0" encoding="utf-8"?>
<sst xmlns="http://schemas.openxmlformats.org/spreadsheetml/2006/main" count="375" uniqueCount="285">
  <si>
    <t>Количество Гостей:</t>
  </si>
  <si>
    <t>Шатер:</t>
  </si>
  <si>
    <t>Время проведения:</t>
  </si>
  <si>
    <t>название, номер столов</t>
  </si>
  <si>
    <t>дата и часы обслуживания</t>
  </si>
  <si>
    <t>Заказ-счет составил:</t>
  </si>
  <si>
    <t>С условиями согласен Заказчик:</t>
  </si>
  <si>
    <t>подпись                                                            расшифровка подписи</t>
  </si>
  <si>
    <t>подпись</t>
  </si>
  <si>
    <t>расшифровка подписи</t>
  </si>
  <si>
    <t>Канапе / тарталетки</t>
  </si>
  <si>
    <t>кол-во</t>
  </si>
  <si>
    <t>цена</t>
  </si>
  <si>
    <t>сумма</t>
  </si>
  <si>
    <t>выход</t>
  </si>
  <si>
    <t>общий вес</t>
  </si>
  <si>
    <t>гр./чел</t>
  </si>
  <si>
    <t>Тигровая креветка с ананасом и соус маракуйя</t>
  </si>
  <si>
    <t>Канапе с грудинкой и пряным корнишоном</t>
  </si>
  <si>
    <t>Тарталетка с оливье</t>
  </si>
  <si>
    <t>Валован с красной икрой,маслом и зеленью</t>
  </si>
  <si>
    <t>Круассан с сахарной пудрой</t>
  </si>
  <si>
    <t>Круассан с семгой слабого посола</t>
  </si>
  <si>
    <t>Мини сендвич с ветчиной и сыром</t>
  </si>
  <si>
    <t>Всего:</t>
  </si>
  <si>
    <t>Брускетты</t>
  </si>
  <si>
    <t>Брускетта с бужениной, пикулями и соусом с хреном</t>
  </si>
  <si>
    <t>Брускета с печеными баклажанами,помидорами и фетой</t>
  </si>
  <si>
    <t>Брускета с сальсой и тигровой креветкой</t>
  </si>
  <si>
    <t>Брускетта с грибным жульеном</t>
  </si>
  <si>
    <t xml:space="preserve">Брускетта с томатами конфи, базиликом и орешками </t>
  </si>
  <si>
    <t>Холодные закуски</t>
  </si>
  <si>
    <t>Мясная тарелка: зерновые колбасы, колбасы с острым перцем, колбасы с чесноком</t>
  </si>
  <si>
    <t>Пармская ветчина с дыней или инжиром</t>
  </si>
  <si>
    <t>Ассорти кавказских сыров(чечил,сулугуни,адыгейский)</t>
  </si>
  <si>
    <t>Сырное плато: Ассорти сыров с грецким орехом, виноградом и медом</t>
  </si>
  <si>
    <t>Свежие овощи: помидоры, огурцы, перец сладкий, редис, зелень, морковь)</t>
  </si>
  <si>
    <t>Грибное ассорти с ароматным маслом и хрустящим луком</t>
  </si>
  <si>
    <t>Листья микс салатов</t>
  </si>
  <si>
    <t>Ассорти зелени(базилик,тархун,кинза,укроп,петрушка,мята)</t>
  </si>
  <si>
    <t>Рулетики из ветчины с сырной начинкой и кимчи(6шт)</t>
  </si>
  <si>
    <t>Рулетики из баклажан с помидором,пряным сыром ,соусом "sweet chili" и арахисом(6шт)</t>
  </si>
  <si>
    <t>Чипсы "Начос"</t>
  </si>
  <si>
    <t xml:space="preserve">Лук маринованный </t>
  </si>
  <si>
    <t>Салаты</t>
  </si>
  <si>
    <t>Оливье (с куриным филе,колбасой,мясом на выбор)</t>
  </si>
  <si>
    <t>Салат с куриной печенью под малиновым соусом(куриная печень,микс салатов,болгарский перец,апельсин,малиновая заправка)</t>
  </si>
  <si>
    <t>Салат из запеченой свеклы с голубым сыром(Микс салат,запеченая свекла,голубой сыр,лепестки миндаля,бальзамическая заправка)</t>
  </si>
  <si>
    <t>Сельдь под "шубой" с чипсами из бородинского хлеба и икрой тобико</t>
  </si>
  <si>
    <t>Коул слоу(салат из молодой капусты с морковью и зеленью)</t>
  </si>
  <si>
    <t>Горячие закуски</t>
  </si>
  <si>
    <t>Жульен грибной в тарталетке</t>
  </si>
  <si>
    <t>Жульен куриный в тарталетке</t>
  </si>
  <si>
    <t xml:space="preserve">Гигантские мидии в раковине под сыром </t>
  </si>
  <si>
    <t>Крылья BBQ</t>
  </si>
  <si>
    <t>Тортилья с сыром и зеленью</t>
  </si>
  <si>
    <t>Баклажаны запеченые с томатом и сыром</t>
  </si>
  <si>
    <t>Нагетсы</t>
  </si>
  <si>
    <t>Мини киш лорен с курицей и грибами</t>
  </si>
  <si>
    <t>Мини киш лорен с семгой и шпинатом</t>
  </si>
  <si>
    <t>Мини киш лорен с ветчиной и луком пореем</t>
  </si>
  <si>
    <t>Спринг роллы со свининой(2 шт. в порции)</t>
  </si>
  <si>
    <t>Спринг роллы с уткой и овощами(2 шт. в порции)</t>
  </si>
  <si>
    <t>Сыр"Адыгейский" на гриле с клюквенным соусом</t>
  </si>
  <si>
    <t>Сыр в миндальной панировке</t>
  </si>
  <si>
    <t>Брошет куриный</t>
  </si>
  <si>
    <t>Брошет из свинины</t>
  </si>
  <si>
    <t>Брошет из семги</t>
  </si>
  <si>
    <t xml:space="preserve">Блинчики </t>
  </si>
  <si>
    <t>Сырники</t>
  </si>
  <si>
    <t>Горячие блюда</t>
  </si>
  <si>
    <t>Стейк из лосося с соусом терияки с семенами кунжута</t>
  </si>
  <si>
    <t xml:space="preserve">Дорадо гриль </t>
  </si>
  <si>
    <t xml:space="preserve">Сибасс гриль </t>
  </si>
  <si>
    <t>Форель запеченая целиком</t>
  </si>
  <si>
    <t>Семга со шпинатом</t>
  </si>
  <si>
    <t>Рулет из семги и судака</t>
  </si>
  <si>
    <t>Макрель гриль</t>
  </si>
  <si>
    <t>Филе трески в беконе</t>
  </si>
  <si>
    <t>Ассорти колбасок</t>
  </si>
  <si>
    <t>Шашлык из семги</t>
  </si>
  <si>
    <t>Шашлык из свинины</t>
  </si>
  <si>
    <t>Шашлык из курицы</t>
  </si>
  <si>
    <t>Шашлык из баранины</t>
  </si>
  <si>
    <t>Люля кебаб из баранины</t>
  </si>
  <si>
    <t>Корейка ягненка в ореховой панировке</t>
  </si>
  <si>
    <t>Корейка ягненка в соусе терияки</t>
  </si>
  <si>
    <t>Корейка  барашка гриль</t>
  </si>
  <si>
    <t>Стейк из свинины</t>
  </si>
  <si>
    <t>Медальоны из свиной вырезки в горчичном соусе</t>
  </si>
  <si>
    <t>Свинина запеченая под сырной корочкой</t>
  </si>
  <si>
    <t>Свиная корейка</t>
  </si>
  <si>
    <t>Стейк из говядины</t>
  </si>
  <si>
    <t>Говядина "Велингтон" с грибами в слоеном тесте</t>
  </si>
  <si>
    <t>Медальоны из говядины с моченой клюквой</t>
  </si>
  <si>
    <t>Стейк из говяжьей вырезки с ароматным маслом</t>
  </si>
  <si>
    <t>Турнедо из говяжьей вырезки</t>
  </si>
  <si>
    <t>Стейк мясника "Блек Ангус"</t>
  </si>
  <si>
    <t>Цыпленок в итальянских травах</t>
  </si>
  <si>
    <t>Куриная котлета на киевский манер с сыром и грибами</t>
  </si>
  <si>
    <t>Куриная котлета "Пожарская"</t>
  </si>
  <si>
    <t>Утиные грудки с фруктовым соусом</t>
  </si>
  <si>
    <t>Банкетные блюда и станции</t>
  </si>
  <si>
    <t>Стерлядь с травами</t>
  </si>
  <si>
    <t>Ножка ягненка с овощами гриль</t>
  </si>
  <si>
    <t>Свиной окорок запеченный с картофелем</t>
  </si>
  <si>
    <t>Хамон (окорок на хамонере)</t>
  </si>
  <si>
    <t>Плов в казане</t>
  </si>
  <si>
    <t>Уха в казане</t>
  </si>
  <si>
    <t>Рыбная гриль станция (мини стейк семга,форель,скумбрия,креветки тигровые,мидии)</t>
  </si>
  <si>
    <t>Гриль станция с колбасками</t>
  </si>
  <si>
    <t>Бургерная станция</t>
  </si>
  <si>
    <t>Гарниры</t>
  </si>
  <si>
    <t>Картофельное пюре</t>
  </si>
  <si>
    <t>Картофель по-провански</t>
  </si>
  <si>
    <t>Картофель отварной с маслом и зеленью</t>
  </si>
  <si>
    <t>Овощи гриль</t>
  </si>
  <si>
    <t>Ароматный рис с орехами</t>
  </si>
  <si>
    <t>Рататуй</t>
  </si>
  <si>
    <t>Сотэ из овощей</t>
  </si>
  <si>
    <t>Рис обжаренный с овощами</t>
  </si>
  <si>
    <t xml:space="preserve">Кускус </t>
  </si>
  <si>
    <t>Соусы и топпинги</t>
  </si>
  <si>
    <t>Барбекю</t>
  </si>
  <si>
    <t>Шашлычный</t>
  </si>
  <si>
    <t>Тар-тар</t>
  </si>
  <si>
    <t>Сырный</t>
  </si>
  <si>
    <t>Цацики</t>
  </si>
  <si>
    <t>Зеленая сальса</t>
  </si>
  <si>
    <t>Горчичный</t>
  </si>
  <si>
    <t>Кетчуп</t>
  </si>
  <si>
    <t>Майонез</t>
  </si>
  <si>
    <t>Мед</t>
  </si>
  <si>
    <t>Сгущеное молоко</t>
  </si>
  <si>
    <t>Джем в ассортименте</t>
  </si>
  <si>
    <t>Топпинги в ассортименте</t>
  </si>
  <si>
    <t>Соевый соус</t>
  </si>
  <si>
    <t>Выпечка</t>
  </si>
  <si>
    <t>Булочки французские (5шт)</t>
  </si>
  <si>
    <t>Круассаны (4шт)</t>
  </si>
  <si>
    <t>Пирожки с мясом (6 шт.)</t>
  </si>
  <si>
    <t>Пирожки с грибами (6 шт.)</t>
  </si>
  <si>
    <t>Пирожки с капустой (6 шт.)</t>
  </si>
  <si>
    <t>Пирожки с яблоком (6 шт.)</t>
  </si>
  <si>
    <t>Десерт</t>
  </si>
  <si>
    <t>Паннакотта с черной смородиной</t>
  </si>
  <si>
    <t>Ванильный чизкейк</t>
  </si>
  <si>
    <t>Фруктовая ваза, сезонная</t>
  </si>
  <si>
    <t>Свежие ягоды</t>
  </si>
  <si>
    <t>Итого по кухне:</t>
  </si>
  <si>
    <t>Напитки прохладительные</t>
  </si>
  <si>
    <t>Морс клюквенный</t>
  </si>
  <si>
    <t>Сок пакет (яблоко, апельсин, вишня)</t>
  </si>
  <si>
    <t>Пепси,СевенАп, Миринда (стекло)</t>
  </si>
  <si>
    <t>Пепси,СевенАп, Миринда (пластик)</t>
  </si>
  <si>
    <t>Rusquelle (с газом / без газа) 0,400 ( пластик)</t>
  </si>
  <si>
    <t>Rusquelle (с газом / без газа) 0,800 ( пластик)</t>
  </si>
  <si>
    <t>Напитки горячие</t>
  </si>
  <si>
    <t>Чай (черный / зеленый) чайник</t>
  </si>
  <si>
    <t>Чай (черный / зеленый) чашка</t>
  </si>
  <si>
    <t>Эспрессо</t>
  </si>
  <si>
    <t>Американо</t>
  </si>
  <si>
    <t>Двойной эспрессо</t>
  </si>
  <si>
    <t>Каппучино</t>
  </si>
  <si>
    <t>Лимон</t>
  </si>
  <si>
    <t>Молоко</t>
  </si>
  <si>
    <t>Итого напитки б/а:</t>
  </si>
  <si>
    <t>Напитки алкогольные</t>
  </si>
  <si>
    <t>Итого напитки алкогольные:</t>
  </si>
  <si>
    <t>Питание подрядчиков (салат,шашлык куриный,гарнир,напиток)</t>
  </si>
  <si>
    <t>ИТОГО:</t>
  </si>
  <si>
    <t>Сумма заказа по меню на 1чел.:</t>
  </si>
  <si>
    <t>Обслуживание 10%</t>
  </si>
  <si>
    <t>Всего заказ по меню с учётом обслуживания 10%</t>
  </si>
  <si>
    <t>Сумма заказа на чел. С учетом обслуживания</t>
  </si>
  <si>
    <t>Допы:</t>
  </si>
  <si>
    <t>Пробковый сбор</t>
  </si>
  <si>
    <t>Подключение сторонними подрядчиками</t>
  </si>
  <si>
    <t>Итого допы:</t>
  </si>
  <si>
    <t>Итого с допами:</t>
  </si>
  <si>
    <t xml:space="preserve">Сырная станция (сыры манчега, чеддер, грано подано, камамбер, россыпь орехов - (кешью, бразильский, пекан, миндаль) гранат,клубника, малина, голубика, мед, джемы) </t>
  </si>
  <si>
    <t>Разносолы (оливки фаршированные, вяленые  помидоры,маслины каламати, патиссоны, артишоки маринованные,Серебристый лучок, капуста гурийская.)</t>
  </si>
  <si>
    <t>Плато из морепродуктов на зеркалах (стейк из лосося, стейк из тунца, лангустины, кальмары, мидии "киви" запеченые под сыром, гребешки)</t>
  </si>
  <si>
    <t>Беби картофель</t>
  </si>
  <si>
    <t>Тар тар из мраморного мяса Блэк Ангус с вялеными томатами</t>
  </si>
  <si>
    <t xml:space="preserve">Инвольтини  из сыровяленого окорока с муссом Дор блю </t>
  </si>
  <si>
    <t>Пармская ветчина с грушей припущенной в красном вине</t>
  </si>
  <si>
    <t xml:space="preserve">Крудите  с сырным соусом </t>
  </si>
  <si>
    <t>Томаты черри с мини моцареллой Бафало и соусом песто</t>
  </si>
  <si>
    <t>Тигровая креветка с соусом Айоли</t>
  </si>
  <si>
    <t>Тигровая креветка с соусом Гуакомоле</t>
  </si>
  <si>
    <t>Тигровая креветка с соусом "Турандот"</t>
  </si>
  <si>
    <t>Тартар из  олюторской сельди со свекольным кремом и "бородинской крошкой"</t>
  </si>
  <si>
    <t>Канапе с томатом,  сыром Сиртаки и рукколой</t>
  </si>
  <si>
    <t>Канапе с куриным карпаччо ,черри и соусом Прованс</t>
  </si>
  <si>
    <t>Канапе с риетом из куриной печени с ягодным кули</t>
  </si>
  <si>
    <t>Татаки из тунца в пряном маринаде с ароматом кунжута</t>
  </si>
  <si>
    <t>Канапе с террином из тунца с вялеными томатами и зеленью</t>
  </si>
  <si>
    <t>Канапе с утиной грудкой и фруктовой сальсой</t>
  </si>
  <si>
    <t>Рулада из томленого мраморного мяса с соусом Тонато</t>
  </si>
  <si>
    <t>Канапе с  сыром Рикота и вялеными томатами</t>
  </si>
  <si>
    <t>Канапе с запечной говядиной  ,корнишоном и соусом Дижон</t>
  </si>
  <si>
    <t>Канапе из семги Гравлакс с сыром и маринованным артишоком</t>
  </si>
  <si>
    <t>Канапе с лососем,васаби,сыром филадельфия и икрой Тобико</t>
  </si>
  <si>
    <t>Маринованный лосось в "золе" из трав с  клубничным "Провансалем"</t>
  </si>
  <si>
    <t>Канапе с муссом из лосося и икрой летучей рыбы на чипсе</t>
  </si>
  <si>
    <t>Ветчинный ролл со сливочным муссом  и соусоми Sweet chili"</t>
  </si>
  <si>
    <t>Мини ролл из цукини с подкопченым лососем и сливочным кремом</t>
  </si>
  <si>
    <t>Мини ролл  из буженины с соусом из хрена</t>
  </si>
  <si>
    <t>Ролл из баклажан с пряным сыром и орешками</t>
  </si>
  <si>
    <t>Канапе из ананаса гриль с мини моцареллой</t>
  </si>
  <si>
    <t>Канапе из камамбера с сезонной ягодой</t>
  </si>
  <si>
    <t>Канапе из клубники с ананасом и перечной мятой</t>
  </si>
  <si>
    <t>Канапе с сыром Чеддер и виноградом</t>
  </si>
  <si>
    <t>Дыня/арбуз (порционная подача) - возможно заказать с середины июля по сентябрь включительно</t>
  </si>
  <si>
    <t>Круассан с бужениной,слайсами маринованного огурца</t>
  </si>
  <si>
    <t>Мини сендвич с бужениной ,листьями салата и огурцом</t>
  </si>
  <si>
    <t>Мини сендвич с куриной грудкой соусом"Цезарь" и томатами</t>
  </si>
  <si>
    <t>Мини сендич с ростбифом горчичным соусом,листьями салата и корнишоном</t>
  </si>
  <si>
    <t>Мини сендвич с семгой слабого посола с листьями салата и крем сыром</t>
  </si>
  <si>
    <t>Брускетта с запеченной вырезкой, с хрустящим огурцом и красным Карри</t>
  </si>
  <si>
    <t>Брускетта с  семгой слабого посола листьями рукколы и соусом Песто</t>
  </si>
  <si>
    <t>Брускета на ржаном тосте со свекольным кремом и сельдью</t>
  </si>
  <si>
    <t>Брускетта из куриного филе с голубым сыром с ореховой крошкой</t>
  </si>
  <si>
    <t>Брускетта "Карбонаро" (с беконом, сыром и сливочным соусом)</t>
  </si>
  <si>
    <t>Брускеета с тигровой креветкой и авокадо</t>
  </si>
  <si>
    <t>Брускета с грибами и луковым конфитюром</t>
  </si>
  <si>
    <t>Брускета с риетом из мяса птицы с имбирной крошкой</t>
  </si>
  <si>
    <t>Брускета с "рваной" телятиной и ореховой крошкой</t>
  </si>
  <si>
    <t>Брускета с копченой макрелью,сливочным сыром и яблоком</t>
  </si>
  <si>
    <t>Рыбное плато: Семга с/с, осетрина , Батер фиш  с  лимоном и маслинами</t>
  </si>
  <si>
    <t>Мясное плато: запеченая говядина, буженина, куриное карпаччо</t>
  </si>
  <si>
    <t>Олюторская сельдь с  молодым картофелем и Ялтинским луком</t>
  </si>
  <si>
    <t>Соленья: малосольные огурчики, соленые зеленые перчики, соленые помидорчики  , квашеная капуста</t>
  </si>
  <si>
    <t>Оливки замаринованные с ароматными травами и чесноком</t>
  </si>
  <si>
    <r>
      <rPr>
        <b/>
        <i/>
        <sz val="11"/>
        <rFont val="Calibri"/>
        <family val="2"/>
      </rPr>
      <t>Цезарь с курицей</t>
    </r>
    <r>
      <rPr>
        <i/>
        <sz val="11"/>
        <rFont val="Calibri"/>
        <family val="2"/>
      </rPr>
      <t xml:space="preserve"> (листья Романо, с нежной куриной грудкой, чесночными гренками, томатами черри и соусом Кардини)</t>
    </r>
  </si>
  <si>
    <r>
      <rPr>
        <b/>
        <i/>
        <sz val="11"/>
        <rFont val="Calibri"/>
        <family val="2"/>
      </rPr>
      <t>Цезарь с креветками</t>
    </r>
    <r>
      <rPr>
        <i/>
        <sz val="11"/>
        <rFont val="Calibri"/>
        <family val="2"/>
      </rPr>
      <t xml:space="preserve"> (листья Романо, с обжаренными на гриле королевскими креветками, чесночными гренками, томатами черри и соусом Кардини)</t>
    </r>
  </si>
  <si>
    <r>
      <t>Салат с ростбифом</t>
    </r>
    <r>
      <rPr>
        <i/>
        <sz val="11"/>
        <rFont val="Calibri"/>
        <family val="2"/>
      </rPr>
      <t xml:space="preserve"> (ростбиф, , томаты черри, редис,брокколи,медово-горчичный соус,кунжут))</t>
    </r>
  </si>
  <si>
    <r>
      <rPr>
        <b/>
        <i/>
        <sz val="11"/>
        <rFont val="Calibri"/>
        <family val="2"/>
      </rPr>
      <t>Салат с морепродуктами</t>
    </r>
    <r>
      <rPr>
        <i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и овощами гриль</t>
    </r>
    <r>
      <rPr>
        <i/>
        <sz val="11"/>
        <rFont val="Calibri"/>
        <family val="2"/>
      </rPr>
      <t>(жареные овощи,микс салат с морепродуктами в заправке "Юдзу")</t>
    </r>
  </si>
  <si>
    <t>Салат из помидор с кавказским сыром и ароматной эссенцией из зелени</t>
  </si>
  <si>
    <r>
      <rPr>
        <b/>
        <i/>
        <sz val="11"/>
        <color rgb="FF000000"/>
        <rFont val="Calibri"/>
        <family val="2"/>
      </rPr>
      <t>Салат Фарфалле</t>
    </r>
    <r>
      <rPr>
        <i/>
        <sz val="11"/>
        <color indexed="8"/>
        <rFont val="Calibri"/>
        <family val="2"/>
      </rPr>
      <t xml:space="preserve"> с голубым сыром, виноградом и курицей, с лепестками миндаля</t>
    </r>
  </si>
  <si>
    <r>
      <rPr>
        <b/>
        <i/>
        <sz val="11"/>
        <rFont val="Calibri"/>
        <family val="2"/>
      </rPr>
      <t>Капрезе</t>
    </r>
    <r>
      <rPr>
        <i/>
        <sz val="11"/>
        <rFont val="Calibri"/>
        <family val="2"/>
      </rPr>
      <t xml:space="preserve"> (томаты черри, нежный сыр моццарелла, руккола с выпаренным бальзамическим уксусом и соусом песто)</t>
    </r>
  </si>
  <si>
    <r>
      <rPr>
        <b/>
        <i/>
        <sz val="11"/>
        <rFont val="Calibri"/>
        <family val="2"/>
      </rPr>
      <t>Салат Греческий</t>
    </r>
    <r>
      <rPr>
        <i/>
        <sz val="11"/>
        <rFont val="Calibri"/>
        <family val="2"/>
      </rPr>
      <t xml:space="preserve"> (огурчики, помидоры, сладкий перец, черные оливки, сыр фета в оригинальной средиземноморской заправке</t>
    </r>
  </si>
  <si>
    <r>
      <rPr>
        <b/>
        <i/>
        <sz val="11"/>
        <rFont val="Calibri"/>
        <family val="2"/>
      </rPr>
      <t>Салат со стеклянной лапшой</t>
    </r>
    <r>
      <rPr>
        <i/>
        <sz val="11"/>
        <rFont val="Calibri"/>
        <family val="2"/>
      </rPr>
      <t xml:space="preserve"> (Стеклянная лапша, с курицей и ананасами, миксом салатов, грибами и свежими овощами на гавайский манер)</t>
    </r>
  </si>
  <si>
    <r>
      <rPr>
        <b/>
        <i/>
        <sz val="11"/>
        <rFont val="Calibri"/>
        <family val="2"/>
      </rPr>
      <t>Нисуаз</t>
    </r>
    <r>
      <rPr>
        <i/>
        <sz val="11"/>
        <rFont val="Calibri"/>
        <family val="2"/>
      </rPr>
      <t xml:space="preserve"> (хрустящие салатные листья  с  молодым  картофелем, тунцом альбакор, стручковой фасолью и томатами черри)</t>
    </r>
  </si>
  <si>
    <r>
      <rPr>
        <b/>
        <i/>
        <sz val="11"/>
        <rFont val="Calibri"/>
        <family val="2"/>
      </rPr>
      <t>Салат с лососем гриль</t>
    </r>
    <r>
      <rPr>
        <i/>
        <sz val="11"/>
        <rFont val="Calibri"/>
        <family val="2"/>
      </rPr>
      <t xml:space="preserve"> (микс-салат с хрустящими огурчиками и спелыми помидорами ,каперсами с заправкойй из маракуйя и жаренным лососем )</t>
    </r>
  </si>
  <si>
    <r>
      <rPr>
        <b/>
        <i/>
        <sz val="11"/>
        <rFont val="Calibri"/>
        <family val="2"/>
      </rPr>
      <t>Салат Баварский</t>
    </r>
    <r>
      <rPr>
        <i/>
        <sz val="11"/>
        <rFont val="Calibri"/>
        <family val="2"/>
      </rPr>
      <t>(ассорти мясных деликатесов , с молодым картофелем, сладким перцем, маринованными корнишонами с пикантным горчичным соусом)</t>
    </r>
  </si>
  <si>
    <r>
      <rPr>
        <b/>
        <i/>
        <sz val="11"/>
        <rFont val="Calibri"/>
        <family val="2"/>
      </rPr>
      <t>Оливье с креветками и икрой</t>
    </r>
    <r>
      <rPr>
        <i/>
        <sz val="11"/>
        <rFont val="Calibri"/>
        <family val="2"/>
      </rPr>
      <t xml:space="preserve"> "Тобико"(традиционный салат в нетрадиционной подаче с королевскими креветками гриль,  икрой"Тобико! и перепелиными яйцами) </t>
    </r>
  </si>
  <si>
    <t>Салат из тунца с авокадо(помидорами черри,руколлой и фасолью "Романо"</t>
  </si>
  <si>
    <r>
      <rPr>
        <b/>
        <i/>
        <sz val="11"/>
        <rFont val="Calibri"/>
        <family val="2"/>
      </rPr>
      <t>Тайский cалат из говядины</t>
    </r>
    <r>
      <rPr>
        <i/>
        <sz val="11"/>
        <rFont val="Calibri"/>
        <family val="2"/>
      </rPr>
      <t xml:space="preserve"> (сочная смесь салатных листьев с ароматом перечной мяты и зеленого лука с тонкими слайсами говядины гриль замаринованной в тайском стиле и арахисом)</t>
    </r>
  </si>
  <si>
    <t>Салат из киноа с авокадо и тигровыми креветками</t>
  </si>
  <si>
    <t>Салат с кальмарами (микс салат,кальмары,помидоры,оливки,перец,соус "Понзу")</t>
  </si>
  <si>
    <r>
      <t xml:space="preserve">Салат с куриным филе и карамелизованным орехом </t>
    </r>
    <r>
      <rPr>
        <i/>
        <sz val="11"/>
        <rFont val="Calibri"/>
        <family val="2"/>
      </rPr>
      <t>(нежное куриное филе с виноградом,микс салатом,карамелизованным орехом ,мягким сыром и клюквенной заправкой)</t>
    </r>
  </si>
  <si>
    <r>
      <rPr>
        <b/>
        <i/>
        <sz val="11"/>
        <rFont val="Calibri"/>
        <family val="2"/>
      </rPr>
      <t>Салат с бужениной</t>
    </r>
    <r>
      <rPr>
        <i/>
        <sz val="11"/>
        <rFont val="Calibri"/>
        <family val="2"/>
      </rPr>
      <t>(Микс салат,буженина,фасоль стручковая,помидоры,зелень,кускус, соус кимчи)</t>
    </r>
  </si>
  <si>
    <t>Салат с фалафелем и  свежими овощами с иогуртовой заправкой</t>
  </si>
  <si>
    <r>
      <t>Салат"Табуле" с ароматной говядиной</t>
    </r>
    <r>
      <rPr>
        <i/>
        <sz val="11"/>
        <rFont val="Calibri"/>
        <family val="2"/>
      </rPr>
      <t>(Булгур,помидоры черри,мята,петрушка, кинза,микс салат с говяжьей вырезкой)</t>
    </r>
  </si>
  <si>
    <t>Фалафель</t>
  </si>
  <si>
    <t>Кессадилья с ароматной курицей (2 шт. в порции) и соусами</t>
  </si>
  <si>
    <t>Кессадилья с  пряной говядиной и соусами (2 шт в порции)</t>
  </si>
  <si>
    <t>Канеллони с говядиной и сыром (2 шт. в порции)</t>
  </si>
  <si>
    <t>Канеллони с грибами ,курицей и сыром (2 шт. в порции)</t>
  </si>
  <si>
    <t>Цукини фаршированные козьим сыром с вялеными томатами и креветкой</t>
  </si>
  <si>
    <t>Цукини фаршированные грибами с ломтиками семги</t>
  </si>
  <si>
    <t>Помидоры запеченные фаршированные  семгой и базиликом</t>
  </si>
  <si>
    <t>Помидоры запеченные фаршированные курицей с овощами</t>
  </si>
  <si>
    <t>Филе трески с ароматным "крастом" и цитусовой пыльцой</t>
  </si>
  <si>
    <t>Стейк рибай (кусок минимум 300 гр)</t>
  </si>
  <si>
    <t>Куриная грудука с мягким сыром и вяляными помидорами</t>
  </si>
  <si>
    <t>Цыпленок тандури на индийский манер</t>
  </si>
  <si>
    <t>Салат бар (айсберг,микс,тунец консерв,куриное филе гриль,морепродукты,черри,болг.перец,лук красный,пармезен,брынза,оливки,соуса</t>
  </si>
  <si>
    <t>Wok (лапша,овощи,морепродукты,курица,зелень)</t>
  </si>
  <si>
    <t>Станция с риетами, паштетами, террином (багеты, джемы, хлебные палочки)</t>
  </si>
  <si>
    <t>Станция с роллами(Филадельфия,калифорния,с угрем, лососем,овощной)</t>
  </si>
  <si>
    <t>Стейк станция(говядина,свинина,куриное филе)</t>
  </si>
  <si>
    <t>Хот-дог</t>
  </si>
  <si>
    <t>Наршараб</t>
  </si>
  <si>
    <t>Хлебный развал(багет,халла,булочки)</t>
  </si>
  <si>
    <t>Тирамису с ягодами</t>
  </si>
  <si>
    <t>Домашний лимонад классический</t>
  </si>
  <si>
    <t>Rusquelle (с газом / без газа) 0,700 ( стекло)</t>
  </si>
  <si>
    <t>Voyage (без газа) 0,500 ( пластик)</t>
  </si>
  <si>
    <t>Налог при оплате по безналичному расчету 10%, УСН</t>
  </si>
  <si>
    <t>Налог при оплате по безналичному расчету 20%, НДС</t>
  </si>
  <si>
    <t>Итого с учетом налога УСН</t>
  </si>
  <si>
    <t>Итого с учетом налога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</si>
</sst>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</font>
    <font>
      <i/>
      <sz val="11"/>
      <name val="Calibri"/>
      <family val="2"/>
    </font>
    <font>
      <sz val="10"/>
      <name val="Arial Cyr"/>
      <charset val="204"/>
    </font>
    <font>
      <i/>
      <u/>
      <sz val="11"/>
      <color theme="10"/>
      <name val="Calibri"/>
      <family val="2"/>
    </font>
    <font>
      <i/>
      <u/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  <charset val="204"/>
    </font>
    <font>
      <b/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5" fillId="0" borderId="0"/>
    <xf numFmtId="0" fontId="13" fillId="0" borderId="0"/>
  </cellStyleXfs>
  <cellXfs count="106">
    <xf numFmtId="0" fontId="0" fillId="0" borderId="0" xfId="0" applyFont="1" applyAlignment="1"/>
    <xf numFmtId="0" fontId="4" fillId="0" borderId="0" xfId="0" applyFont="1"/>
    <xf numFmtId="0" fontId="4" fillId="0" borderId="0" xfId="2" applyFont="1" applyAlignment="1">
      <alignment vertical="center" wrapText="1"/>
    </xf>
    <xf numFmtId="1" fontId="6" fillId="0" borderId="0" xfId="1" applyNumberFormat="1" applyFont="1" applyBorder="1" applyAlignment="1" applyProtection="1">
      <alignment horizontal="center" vertical="center" wrapText="1"/>
    </xf>
    <xf numFmtId="4" fontId="7" fillId="0" borderId="0" xfId="1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9" xfId="2" applyNumberFormat="1" applyFont="1" applyBorder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4" fillId="3" borderId="9" xfId="0" applyNumberFormat="1" applyFont="1" applyFill="1" applyBorder="1" applyAlignment="1">
      <alignment vertical="center"/>
    </xf>
    <xf numFmtId="1" fontId="4" fillId="0" borderId="10" xfId="2" applyNumberFormat="1" applyFont="1" applyBorder="1" applyAlignment="1">
      <alignment horizontal="center" vertical="center" wrapText="1"/>
    </xf>
    <xf numFmtId="4" fontId="4" fillId="0" borderId="0" xfId="2" applyNumberFormat="1" applyFont="1" applyAlignment="1">
      <alignment horizontal="left" vertical="center"/>
    </xf>
    <xf numFmtId="1" fontId="4" fillId="0" borderId="0" xfId="2" applyNumberFormat="1" applyFont="1" applyAlignment="1">
      <alignment horizontal="center" vertical="center"/>
    </xf>
    <xf numFmtId="1" fontId="4" fillId="0" borderId="10" xfId="2" applyNumberFormat="1" applyFont="1" applyBorder="1" applyAlignment="1">
      <alignment horizontal="left"/>
    </xf>
    <xf numFmtId="4" fontId="4" fillId="0" borderId="0" xfId="2" applyNumberFormat="1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8" fillId="4" borderId="11" xfId="2" applyFont="1" applyFill="1" applyBorder="1" applyAlignment="1">
      <alignment vertical="center"/>
    </xf>
    <xf numFmtId="1" fontId="8" fillId="4" borderId="13" xfId="2" applyNumberFormat="1" applyFont="1" applyFill="1" applyBorder="1" applyAlignment="1">
      <alignment horizontal="center" vertical="center"/>
    </xf>
    <xf numFmtId="4" fontId="8" fillId="4" borderId="13" xfId="2" applyNumberFormat="1" applyFont="1" applyFill="1" applyBorder="1" applyAlignment="1">
      <alignment horizontal="center" vertical="center"/>
    </xf>
    <xf numFmtId="4" fontId="8" fillId="4" borderId="11" xfId="2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/>
    </xf>
    <xf numFmtId="4" fontId="8" fillId="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5" borderId="13" xfId="0" applyFont="1" applyFill="1" applyBorder="1" applyAlignment="1">
      <alignment vertical="center" wrapText="1"/>
    </xf>
    <xf numFmtId="1" fontId="4" fillId="0" borderId="13" xfId="2" applyNumberFormat="1" applyFont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3" xfId="2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9" fillId="5" borderId="13" xfId="0" applyFont="1" applyFill="1" applyBorder="1" applyAlignment="1">
      <alignment vertical="center" wrapText="1"/>
    </xf>
    <xf numFmtId="1" fontId="4" fillId="5" borderId="13" xfId="2" applyNumberFormat="1" applyFont="1" applyFill="1" applyBorder="1" applyAlignment="1">
      <alignment horizontal="center" vertical="center"/>
    </xf>
    <xf numFmtId="4" fontId="4" fillId="5" borderId="13" xfId="2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0" fillId="2" borderId="1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8" fillId="6" borderId="13" xfId="2" applyFont="1" applyFill="1" applyBorder="1" applyAlignment="1">
      <alignment vertical="center" wrapText="1"/>
    </xf>
    <xf numFmtId="1" fontId="8" fillId="6" borderId="13" xfId="2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" fontId="8" fillId="0" borderId="13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2" fillId="0" borderId="0" xfId="0" applyFont="1"/>
    <xf numFmtId="0" fontId="8" fillId="6" borderId="13" xfId="3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2" fillId="2" borderId="7" xfId="0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2" borderId="1" xfId="0" applyFont="1" applyFill="1" applyBorder="1"/>
    <xf numFmtId="49" fontId="9" fillId="2" borderId="2" xfId="0" applyNumberFormat="1" applyFont="1" applyFill="1" applyBorder="1" applyAlignment="1">
      <alignment vertical="center" wrapText="1"/>
    </xf>
    <xf numFmtId="0" fontId="9" fillId="2" borderId="3" xfId="0" applyFont="1" applyFill="1" applyBorder="1"/>
    <xf numFmtId="0" fontId="9" fillId="0" borderId="0" xfId="0" applyFont="1"/>
    <xf numFmtId="0" fontId="9" fillId="2" borderId="4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0" fontId="12" fillId="2" borderId="3" xfId="0" applyFont="1" applyFill="1" applyBorder="1"/>
    <xf numFmtId="4" fontId="8" fillId="6" borderId="13" xfId="2" applyNumberFormat="1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2" fillId="2" borderId="8" xfId="0" applyFont="1" applyFill="1" applyBorder="1"/>
    <xf numFmtId="0" fontId="1" fillId="0" borderId="0" xfId="0" applyFont="1"/>
    <xf numFmtId="0" fontId="4" fillId="0" borderId="11" xfId="2" applyFont="1" applyBorder="1" applyAlignment="1">
      <alignment vertical="center" wrapText="1"/>
    </xf>
    <xf numFmtId="1" fontId="4" fillId="0" borderId="14" xfId="2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center" vertical="center"/>
    </xf>
    <xf numFmtId="0" fontId="4" fillId="0" borderId="13" xfId="2" applyFont="1" applyBorder="1" applyAlignment="1">
      <alignment vertical="center" wrapText="1"/>
    </xf>
    <xf numFmtId="0" fontId="8" fillId="7" borderId="13" xfId="3" applyFont="1" applyFill="1" applyBorder="1" applyAlignment="1">
      <alignment vertical="center" wrapText="1"/>
    </xf>
    <xf numFmtId="1" fontId="8" fillId="7" borderId="13" xfId="2" applyNumberFormat="1" applyFont="1" applyFill="1" applyBorder="1" applyAlignment="1">
      <alignment horizontal="center" vertical="center"/>
    </xf>
    <xf numFmtId="4" fontId="8" fillId="7" borderId="13" xfId="2" applyNumberFormat="1" applyFont="1" applyFill="1" applyBorder="1" applyAlignment="1">
      <alignment horizontal="center" vertical="center"/>
    </xf>
    <xf numFmtId="0" fontId="8" fillId="0" borderId="11" xfId="3" applyFont="1" applyBorder="1" applyAlignment="1">
      <alignment vertical="center" wrapText="1"/>
    </xf>
    <xf numFmtId="4" fontId="8" fillId="0" borderId="13" xfId="2" applyNumberFormat="1" applyFont="1" applyBorder="1" applyAlignment="1">
      <alignment horizontal="center" vertical="center"/>
    </xf>
    <xf numFmtId="4" fontId="8" fillId="0" borderId="11" xfId="2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4" fillId="0" borderId="15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vertical="center"/>
    </xf>
    <xf numFmtId="4" fontId="4" fillId="0" borderId="13" xfId="2" applyNumberFormat="1" applyFont="1" applyBorder="1" applyAlignment="1">
      <alignment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vertical="center"/>
    </xf>
    <xf numFmtId="4" fontId="4" fillId="0" borderId="16" xfId="0" applyNumberFormat="1" applyFont="1" applyBorder="1"/>
    <xf numFmtId="4" fontId="4" fillId="0" borderId="16" xfId="0" applyNumberFormat="1" applyFont="1" applyBorder="1" applyAlignment="1">
      <alignment vertical="center"/>
    </xf>
    <xf numFmtId="0" fontId="8" fillId="0" borderId="17" xfId="2" applyFont="1" applyBorder="1" applyAlignment="1">
      <alignment vertical="center" wrapText="1"/>
    </xf>
    <xf numFmtId="1" fontId="8" fillId="0" borderId="18" xfId="2" applyNumberFormat="1" applyFont="1" applyBorder="1" applyAlignment="1">
      <alignment vertical="center"/>
    </xf>
    <xf numFmtId="4" fontId="8" fillId="0" borderId="18" xfId="2" applyNumberFormat="1" applyFont="1" applyBorder="1" applyAlignment="1">
      <alignment horizontal="center" vertical="center"/>
    </xf>
    <xf numFmtId="4" fontId="4" fillId="0" borderId="17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vertical="center" wrapText="1"/>
    </xf>
    <xf numFmtId="1" fontId="8" fillId="0" borderId="13" xfId="2" applyNumberFormat="1" applyFont="1" applyBorder="1" applyAlignment="1">
      <alignment vertical="center"/>
    </xf>
    <xf numFmtId="4" fontId="8" fillId="0" borderId="13" xfId="2" applyNumberFormat="1" applyFont="1" applyBorder="1" applyAlignment="1">
      <alignment vertical="center"/>
    </xf>
    <xf numFmtId="1" fontId="8" fillId="6" borderId="13" xfId="2" applyNumberFormat="1" applyFont="1" applyFill="1" applyBorder="1" applyAlignment="1">
      <alignment vertical="center"/>
    </xf>
    <xf numFmtId="4" fontId="8" fillId="6" borderId="13" xfId="2" applyNumberFormat="1" applyFont="1" applyFill="1" applyBorder="1" applyAlignment="1">
      <alignment vertical="center"/>
    </xf>
    <xf numFmtId="4" fontId="4" fillId="6" borderId="13" xfId="2" applyNumberFormat="1" applyFont="1" applyFill="1" applyBorder="1" applyAlignment="1">
      <alignment horizontal="center" vertical="center"/>
    </xf>
    <xf numFmtId="4" fontId="4" fillId="6" borderId="13" xfId="0" applyNumberFormat="1" applyFont="1" applyFill="1" applyBorder="1"/>
    <xf numFmtId="4" fontId="4" fillId="6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/>
    <xf numFmtId="4" fontId="4" fillId="0" borderId="0" xfId="0" applyNumberFormat="1" applyFont="1"/>
    <xf numFmtId="4" fontId="4" fillId="0" borderId="11" xfId="2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 xr:uid="{0629171A-42EF-4D25-9DD7-20E3C28698D3}"/>
    <cellStyle name="Обычный_Меню фуршет1412" xfId="3" xr:uid="{E904AFA7-100E-4A7A-B0F7-1F5926A3364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4BACC6"/>
      <rgbColor rgb="FF0000FF"/>
      <rgbColor rgb="FFA5D5E2"/>
      <rgbColor rgb="FF212121"/>
      <rgbColor rgb="FF1154CC"/>
      <rgbColor rgb="FFAAAAAA"/>
      <rgbColor rgb="FFA5B6CA"/>
      <rgbColor rgb="FFC2D69B"/>
      <rgbColor rgb="FFE5B8B7"/>
      <rgbColor rgb="FF00B0F0"/>
      <rgbColor rgb="FFC0E1E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1"/>
  <sheetViews>
    <sheetView showGridLines="0" tabSelected="1" workbookViewId="0">
      <selection activeCell="H9" sqref="H9"/>
    </sheetView>
  </sheetViews>
  <sheetFormatPr baseColWidth="10" defaultColWidth="9.1640625" defaultRowHeight="15.5" customHeight="1"/>
  <cols>
    <col min="1" max="1" width="4.33203125" style="1" customWidth="1"/>
    <col min="2" max="2" width="89.1640625" style="97" customWidth="1"/>
    <col min="3" max="3" width="8.6640625" style="98" customWidth="1"/>
    <col min="4" max="7" width="12.6640625" style="99" customWidth="1"/>
    <col min="8" max="8" width="12.6640625" style="5" customWidth="1"/>
    <col min="9" max="9" width="9.1640625" style="1"/>
    <col min="10" max="10" width="9.5" style="1" bestFit="1" customWidth="1"/>
    <col min="11" max="16384" width="9.1640625" style="1"/>
  </cols>
  <sheetData>
    <row r="1" spans="2:8" ht="16" thickBot="1">
      <c r="B1" s="2"/>
      <c r="C1" s="3"/>
      <c r="D1" s="4"/>
      <c r="E1" s="4"/>
      <c r="F1" s="4"/>
      <c r="G1" s="4"/>
    </row>
    <row r="2" spans="2:8" ht="17" thickBot="1">
      <c r="B2" s="2" t="s">
        <v>0</v>
      </c>
      <c r="C2" s="6">
        <v>1</v>
      </c>
      <c r="D2" s="7"/>
      <c r="E2" s="7"/>
      <c r="F2" s="7"/>
      <c r="G2" s="7"/>
      <c r="H2" s="8"/>
    </row>
    <row r="3" spans="2:8" ht="16">
      <c r="B3" s="2" t="s">
        <v>1</v>
      </c>
      <c r="C3" s="9"/>
      <c r="D3" s="10" t="s">
        <v>2</v>
      </c>
      <c r="E3" s="10"/>
      <c r="F3" s="100"/>
      <c r="G3" s="101"/>
      <c r="H3" s="102"/>
    </row>
    <row r="4" spans="2:8" ht="15">
      <c r="B4" s="2"/>
      <c r="C4" s="11" t="s">
        <v>3</v>
      </c>
      <c r="D4" s="10"/>
      <c r="E4" s="10"/>
      <c r="F4" s="103" t="s">
        <v>4</v>
      </c>
      <c r="G4" s="103"/>
    </row>
    <row r="5" spans="2:8" ht="16">
      <c r="B5" s="2" t="s">
        <v>5</v>
      </c>
      <c r="C5" s="12"/>
      <c r="D5" s="104" t="s">
        <v>6</v>
      </c>
      <c r="E5" s="104"/>
      <c r="F5" s="105"/>
      <c r="G5" s="105"/>
    </row>
    <row r="6" spans="2:8" ht="15">
      <c r="B6" s="2"/>
      <c r="C6" s="11" t="s">
        <v>7</v>
      </c>
      <c r="D6" s="13"/>
      <c r="E6" s="7"/>
      <c r="F6" s="7" t="s">
        <v>8</v>
      </c>
      <c r="G6" s="7" t="s">
        <v>9</v>
      </c>
    </row>
    <row r="7" spans="2:8" ht="15">
      <c r="B7" s="2"/>
      <c r="C7" s="14"/>
      <c r="D7" s="13"/>
      <c r="E7" s="13"/>
      <c r="F7" s="103"/>
      <c r="G7" s="103"/>
    </row>
    <row r="8" spans="2:8" ht="13.5" customHeight="1">
      <c r="B8" s="15" t="s">
        <v>10</v>
      </c>
      <c r="C8" s="16" t="s">
        <v>11</v>
      </c>
      <c r="D8" s="17" t="s">
        <v>12</v>
      </c>
      <c r="E8" s="17" t="s">
        <v>13</v>
      </c>
      <c r="F8" s="18" t="s">
        <v>14</v>
      </c>
      <c r="G8" s="19" t="s">
        <v>15</v>
      </c>
      <c r="H8" s="20" t="s">
        <v>16</v>
      </c>
    </row>
    <row r="9" spans="2:8" s="21" customFormat="1" ht="13.5" customHeight="1">
      <c r="B9" s="22" t="s">
        <v>184</v>
      </c>
      <c r="C9" s="23"/>
      <c r="D9" s="24">
        <v>210</v>
      </c>
      <c r="E9" s="25">
        <f>C9*D9</f>
        <v>0</v>
      </c>
      <c r="F9" s="26">
        <v>40</v>
      </c>
      <c r="G9" s="27">
        <f>F9*C9</f>
        <v>0</v>
      </c>
      <c r="H9" s="27">
        <f>G9/$C$2</f>
        <v>0</v>
      </c>
    </row>
    <row r="10" spans="2:8" ht="13.5" customHeight="1">
      <c r="B10" s="22" t="s">
        <v>185</v>
      </c>
      <c r="C10" s="23"/>
      <c r="D10" s="26">
        <v>210</v>
      </c>
      <c r="E10" s="25">
        <f t="shared" ref="E10:E51" si="0">C10*D10</f>
        <v>0</v>
      </c>
      <c r="F10" s="26">
        <v>40</v>
      </c>
      <c r="G10" s="27">
        <f t="shared" ref="G10:G51" si="1">F10*C10</f>
        <v>0</v>
      </c>
      <c r="H10" s="27">
        <f t="shared" ref="H10:H51" si="2">G10/$C$2</f>
        <v>0</v>
      </c>
    </row>
    <row r="11" spans="2:8" ht="13.5" customHeight="1">
      <c r="B11" s="22" t="s">
        <v>186</v>
      </c>
      <c r="C11" s="23"/>
      <c r="D11" s="26">
        <v>210</v>
      </c>
      <c r="E11" s="25">
        <f t="shared" si="0"/>
        <v>0</v>
      </c>
      <c r="F11" s="26">
        <v>30</v>
      </c>
      <c r="G11" s="27">
        <f t="shared" si="1"/>
        <v>0</v>
      </c>
      <c r="H11" s="27">
        <f t="shared" si="2"/>
        <v>0</v>
      </c>
    </row>
    <row r="12" spans="2:8" ht="13.5" customHeight="1">
      <c r="B12" s="28" t="s">
        <v>187</v>
      </c>
      <c r="C12" s="23"/>
      <c r="D12" s="26">
        <v>140</v>
      </c>
      <c r="E12" s="25">
        <f t="shared" si="0"/>
        <v>0</v>
      </c>
      <c r="F12" s="26">
        <v>40</v>
      </c>
      <c r="G12" s="27">
        <f t="shared" si="1"/>
        <v>0</v>
      </c>
      <c r="H12" s="27">
        <f t="shared" si="2"/>
        <v>0</v>
      </c>
    </row>
    <row r="13" spans="2:8" ht="13.5" customHeight="1">
      <c r="B13" s="28" t="s">
        <v>188</v>
      </c>
      <c r="C13" s="23"/>
      <c r="D13" s="26">
        <v>160</v>
      </c>
      <c r="E13" s="25">
        <f t="shared" si="0"/>
        <v>0</v>
      </c>
      <c r="F13" s="26">
        <v>40</v>
      </c>
      <c r="G13" s="27">
        <f t="shared" si="1"/>
        <v>0</v>
      </c>
      <c r="H13" s="27">
        <f t="shared" si="2"/>
        <v>0</v>
      </c>
    </row>
    <row r="14" spans="2:8" ht="13.5" customHeight="1">
      <c r="B14" s="28" t="s">
        <v>17</v>
      </c>
      <c r="C14" s="23"/>
      <c r="D14" s="26">
        <v>180</v>
      </c>
      <c r="E14" s="25">
        <f t="shared" si="0"/>
        <v>0</v>
      </c>
      <c r="F14" s="26">
        <v>40</v>
      </c>
      <c r="G14" s="27">
        <f t="shared" si="1"/>
        <v>0</v>
      </c>
      <c r="H14" s="27">
        <f t="shared" si="2"/>
        <v>0</v>
      </c>
    </row>
    <row r="15" spans="2:8" ht="13.5" customHeight="1">
      <c r="B15" s="28" t="s">
        <v>189</v>
      </c>
      <c r="C15" s="23"/>
      <c r="D15" s="26">
        <v>180</v>
      </c>
      <c r="E15" s="25">
        <f t="shared" si="0"/>
        <v>0</v>
      </c>
      <c r="F15" s="26">
        <v>40</v>
      </c>
      <c r="G15" s="27">
        <f t="shared" si="1"/>
        <v>0</v>
      </c>
      <c r="H15" s="27">
        <f t="shared" si="2"/>
        <v>0</v>
      </c>
    </row>
    <row r="16" spans="2:8" ht="13.5" customHeight="1">
      <c r="B16" s="28" t="s">
        <v>190</v>
      </c>
      <c r="C16" s="23"/>
      <c r="D16" s="26">
        <v>180</v>
      </c>
      <c r="E16" s="25">
        <f t="shared" si="0"/>
        <v>0</v>
      </c>
      <c r="F16" s="26">
        <v>40</v>
      </c>
      <c r="G16" s="27">
        <f t="shared" si="1"/>
        <v>0</v>
      </c>
      <c r="H16" s="27">
        <f t="shared" si="2"/>
        <v>0</v>
      </c>
    </row>
    <row r="17" spans="2:9" ht="13.5" customHeight="1">
      <c r="B17" s="28" t="s">
        <v>191</v>
      </c>
      <c r="C17" s="23"/>
      <c r="D17" s="26">
        <v>180</v>
      </c>
      <c r="E17" s="25">
        <f t="shared" si="0"/>
        <v>0</v>
      </c>
      <c r="F17" s="26">
        <v>40</v>
      </c>
      <c r="G17" s="27">
        <f t="shared" si="1"/>
        <v>0</v>
      </c>
      <c r="H17" s="27">
        <f t="shared" si="2"/>
        <v>0</v>
      </c>
    </row>
    <row r="18" spans="2:9" ht="13.5" customHeight="1">
      <c r="B18" s="28" t="s">
        <v>192</v>
      </c>
      <c r="C18" s="23"/>
      <c r="D18" s="26">
        <v>150</v>
      </c>
      <c r="E18" s="25">
        <f t="shared" si="0"/>
        <v>0</v>
      </c>
      <c r="F18" s="26">
        <v>40</v>
      </c>
      <c r="G18" s="27">
        <f t="shared" si="1"/>
        <v>0</v>
      </c>
      <c r="H18" s="27">
        <f t="shared" si="2"/>
        <v>0</v>
      </c>
    </row>
    <row r="19" spans="2:9" ht="13.5" customHeight="1">
      <c r="B19" s="28" t="s">
        <v>193</v>
      </c>
      <c r="C19" s="23"/>
      <c r="D19" s="26">
        <v>140</v>
      </c>
      <c r="E19" s="25">
        <f t="shared" si="0"/>
        <v>0</v>
      </c>
      <c r="F19" s="26">
        <v>40</v>
      </c>
      <c r="G19" s="27">
        <f t="shared" si="1"/>
        <v>0</v>
      </c>
      <c r="H19" s="27">
        <f t="shared" si="2"/>
        <v>0</v>
      </c>
    </row>
    <row r="20" spans="2:9" ht="13.5" customHeight="1">
      <c r="B20" s="28" t="s">
        <v>194</v>
      </c>
      <c r="C20" s="23"/>
      <c r="D20" s="26">
        <v>150</v>
      </c>
      <c r="E20" s="25">
        <f t="shared" si="0"/>
        <v>0</v>
      </c>
      <c r="F20" s="26">
        <v>40</v>
      </c>
      <c r="G20" s="27">
        <f t="shared" si="1"/>
        <v>0</v>
      </c>
      <c r="H20" s="27">
        <f t="shared" si="2"/>
        <v>0</v>
      </c>
    </row>
    <row r="21" spans="2:9" ht="13.5" customHeight="1">
      <c r="B21" s="22" t="s">
        <v>195</v>
      </c>
      <c r="C21" s="23"/>
      <c r="D21" s="26">
        <v>160</v>
      </c>
      <c r="E21" s="25">
        <f t="shared" si="0"/>
        <v>0</v>
      </c>
      <c r="F21" s="26">
        <v>40</v>
      </c>
      <c r="G21" s="27">
        <f t="shared" si="1"/>
        <v>0</v>
      </c>
      <c r="H21" s="27">
        <f t="shared" si="2"/>
        <v>0</v>
      </c>
    </row>
    <row r="22" spans="2:9" ht="13.5" customHeight="1">
      <c r="B22" s="22" t="s">
        <v>196</v>
      </c>
      <c r="C22" s="23"/>
      <c r="D22" s="26">
        <v>190</v>
      </c>
      <c r="E22" s="25">
        <f t="shared" si="0"/>
        <v>0</v>
      </c>
      <c r="F22" s="26">
        <v>30</v>
      </c>
      <c r="G22" s="27">
        <f t="shared" si="1"/>
        <v>0</v>
      </c>
      <c r="H22" s="27">
        <f t="shared" si="2"/>
        <v>0</v>
      </c>
    </row>
    <row r="23" spans="2:9" ht="13.5" customHeight="1">
      <c r="B23" s="22" t="s">
        <v>197</v>
      </c>
      <c r="C23" s="23"/>
      <c r="D23" s="26">
        <v>180</v>
      </c>
      <c r="E23" s="25">
        <f t="shared" si="0"/>
        <v>0</v>
      </c>
      <c r="F23" s="26">
        <v>40</v>
      </c>
      <c r="G23" s="27">
        <f t="shared" si="1"/>
        <v>0</v>
      </c>
      <c r="H23" s="27">
        <f t="shared" si="2"/>
        <v>0</v>
      </c>
    </row>
    <row r="24" spans="2:9" ht="13.5" customHeight="1">
      <c r="B24" s="22" t="s">
        <v>198</v>
      </c>
      <c r="C24" s="23"/>
      <c r="D24" s="26">
        <v>190</v>
      </c>
      <c r="E24" s="25">
        <f t="shared" si="0"/>
        <v>0</v>
      </c>
      <c r="F24" s="26">
        <v>40</v>
      </c>
      <c r="G24" s="27">
        <f t="shared" si="1"/>
        <v>0</v>
      </c>
      <c r="H24" s="27">
        <f t="shared" si="2"/>
        <v>0</v>
      </c>
    </row>
    <row r="25" spans="2:9" ht="13.5" customHeight="1">
      <c r="B25" s="22" t="s">
        <v>199</v>
      </c>
      <c r="C25" s="23"/>
      <c r="D25" s="26">
        <v>180</v>
      </c>
      <c r="E25" s="25">
        <f t="shared" si="0"/>
        <v>0</v>
      </c>
      <c r="F25" s="26">
        <v>40</v>
      </c>
      <c r="G25" s="27">
        <f t="shared" si="1"/>
        <v>0</v>
      </c>
      <c r="H25" s="27">
        <f t="shared" si="2"/>
        <v>0</v>
      </c>
    </row>
    <row r="26" spans="2:9" ht="13.5" customHeight="1">
      <c r="B26" s="28" t="s">
        <v>200</v>
      </c>
      <c r="C26" s="23"/>
      <c r="D26" s="26">
        <v>160</v>
      </c>
      <c r="E26" s="25">
        <f t="shared" si="0"/>
        <v>0</v>
      </c>
      <c r="F26" s="26">
        <v>40</v>
      </c>
      <c r="G26" s="27">
        <f t="shared" si="1"/>
        <v>0</v>
      </c>
      <c r="H26" s="27">
        <f t="shared" si="2"/>
        <v>0</v>
      </c>
    </row>
    <row r="27" spans="2:9" ht="13.5" customHeight="1">
      <c r="B27" s="28" t="s">
        <v>18</v>
      </c>
      <c r="C27" s="23"/>
      <c r="D27" s="26">
        <v>150</v>
      </c>
      <c r="E27" s="25">
        <f t="shared" si="0"/>
        <v>0</v>
      </c>
      <c r="F27" s="26">
        <v>40</v>
      </c>
      <c r="G27" s="27">
        <f t="shared" si="1"/>
        <v>0</v>
      </c>
      <c r="H27" s="27">
        <f t="shared" si="2"/>
        <v>0</v>
      </c>
    </row>
    <row r="28" spans="2:9" ht="13.5" customHeight="1">
      <c r="B28" s="28" t="s">
        <v>201</v>
      </c>
      <c r="C28" s="23"/>
      <c r="D28" s="26">
        <v>180</v>
      </c>
      <c r="E28" s="25">
        <f t="shared" si="0"/>
        <v>0</v>
      </c>
      <c r="F28" s="26">
        <v>40</v>
      </c>
      <c r="G28" s="27">
        <f t="shared" si="1"/>
        <v>0</v>
      </c>
      <c r="H28" s="27">
        <f t="shared" si="2"/>
        <v>0</v>
      </c>
    </row>
    <row r="29" spans="2:9" ht="13.5" customHeight="1">
      <c r="B29" s="28" t="s">
        <v>202</v>
      </c>
      <c r="C29" s="29"/>
      <c r="D29" s="30">
        <v>180</v>
      </c>
      <c r="E29" s="25">
        <f t="shared" si="0"/>
        <v>0</v>
      </c>
      <c r="F29" s="30">
        <v>40</v>
      </c>
      <c r="G29" s="27">
        <f t="shared" si="1"/>
        <v>0</v>
      </c>
      <c r="H29" s="27">
        <f t="shared" si="2"/>
        <v>0</v>
      </c>
      <c r="I29" s="31"/>
    </row>
    <row r="30" spans="2:9" ht="13.5" customHeight="1">
      <c r="B30" s="28" t="s">
        <v>203</v>
      </c>
      <c r="C30" s="29"/>
      <c r="D30" s="30">
        <v>180</v>
      </c>
      <c r="E30" s="25">
        <f t="shared" si="0"/>
        <v>0</v>
      </c>
      <c r="F30" s="30">
        <v>40</v>
      </c>
      <c r="G30" s="27">
        <f t="shared" si="1"/>
        <v>0</v>
      </c>
      <c r="H30" s="27">
        <f t="shared" si="2"/>
        <v>0</v>
      </c>
      <c r="I30" s="31"/>
    </row>
    <row r="31" spans="2:9" ht="13.5" customHeight="1">
      <c r="B31" s="28" t="s">
        <v>204</v>
      </c>
      <c r="C31" s="29"/>
      <c r="D31" s="30">
        <v>200</v>
      </c>
      <c r="E31" s="25">
        <f t="shared" si="0"/>
        <v>0</v>
      </c>
      <c r="F31" s="30">
        <v>40</v>
      </c>
      <c r="G31" s="27">
        <f t="shared" si="1"/>
        <v>0</v>
      </c>
      <c r="H31" s="27">
        <f t="shared" si="2"/>
        <v>0</v>
      </c>
      <c r="I31" s="31"/>
    </row>
    <row r="32" spans="2:9" ht="13.5" customHeight="1">
      <c r="B32" s="28" t="s">
        <v>205</v>
      </c>
      <c r="C32" s="29"/>
      <c r="D32" s="30">
        <v>190</v>
      </c>
      <c r="E32" s="25">
        <f t="shared" si="0"/>
        <v>0</v>
      </c>
      <c r="F32" s="30">
        <v>40</v>
      </c>
      <c r="G32" s="27">
        <f t="shared" si="1"/>
        <v>0</v>
      </c>
      <c r="H32" s="27">
        <f t="shared" si="2"/>
        <v>0</v>
      </c>
      <c r="I32" s="31"/>
    </row>
    <row r="33" spans="1:11" ht="13.5" customHeight="1">
      <c r="B33" s="28" t="s">
        <v>206</v>
      </c>
      <c r="C33" s="29"/>
      <c r="D33" s="30">
        <v>120</v>
      </c>
      <c r="E33" s="25">
        <f t="shared" si="0"/>
        <v>0</v>
      </c>
      <c r="F33" s="30">
        <v>40</v>
      </c>
      <c r="G33" s="27">
        <f t="shared" si="1"/>
        <v>0</v>
      </c>
      <c r="H33" s="27">
        <f t="shared" si="2"/>
        <v>0</v>
      </c>
      <c r="I33" s="31"/>
    </row>
    <row r="34" spans="1:11" ht="13.5" customHeight="1">
      <c r="B34" s="28" t="s">
        <v>207</v>
      </c>
      <c r="C34" s="29"/>
      <c r="D34" s="30">
        <v>140</v>
      </c>
      <c r="E34" s="25">
        <f t="shared" si="0"/>
        <v>0</v>
      </c>
      <c r="F34" s="30">
        <v>40</v>
      </c>
      <c r="G34" s="27">
        <f t="shared" si="1"/>
        <v>0</v>
      </c>
      <c r="H34" s="27">
        <f t="shared" si="2"/>
        <v>0</v>
      </c>
      <c r="I34" s="31"/>
    </row>
    <row r="35" spans="1:11" ht="13.5" customHeight="1">
      <c r="B35" s="28" t="s">
        <v>208</v>
      </c>
      <c r="C35" s="29"/>
      <c r="D35" s="30">
        <v>130</v>
      </c>
      <c r="E35" s="25">
        <f t="shared" si="0"/>
        <v>0</v>
      </c>
      <c r="F35" s="30">
        <v>40</v>
      </c>
      <c r="G35" s="27">
        <f t="shared" si="1"/>
        <v>0</v>
      </c>
      <c r="H35" s="27">
        <f t="shared" si="2"/>
        <v>0</v>
      </c>
      <c r="I35" s="31"/>
    </row>
    <row r="36" spans="1:11" ht="13.5" customHeight="1">
      <c r="B36" s="28" t="s">
        <v>209</v>
      </c>
      <c r="C36" s="29"/>
      <c r="D36" s="30">
        <v>130</v>
      </c>
      <c r="E36" s="25">
        <f t="shared" si="0"/>
        <v>0</v>
      </c>
      <c r="F36" s="30">
        <v>40</v>
      </c>
      <c r="G36" s="27">
        <f t="shared" si="1"/>
        <v>0</v>
      </c>
      <c r="H36" s="27">
        <f t="shared" si="2"/>
        <v>0</v>
      </c>
      <c r="I36" s="31"/>
    </row>
    <row r="37" spans="1:11" ht="13.5" customHeight="1">
      <c r="B37" s="28" t="s">
        <v>210</v>
      </c>
      <c r="C37" s="29"/>
      <c r="D37" s="30">
        <v>170</v>
      </c>
      <c r="E37" s="25">
        <f t="shared" si="0"/>
        <v>0</v>
      </c>
      <c r="F37" s="30">
        <v>40</v>
      </c>
      <c r="G37" s="27">
        <f t="shared" si="1"/>
        <v>0</v>
      </c>
      <c r="H37" s="27">
        <f t="shared" si="2"/>
        <v>0</v>
      </c>
      <c r="I37" s="31"/>
    </row>
    <row r="38" spans="1:11" ht="13.5" customHeight="1">
      <c r="B38" s="28" t="s">
        <v>211</v>
      </c>
      <c r="C38" s="29"/>
      <c r="D38" s="30">
        <v>160</v>
      </c>
      <c r="E38" s="25">
        <f t="shared" si="0"/>
        <v>0</v>
      </c>
      <c r="F38" s="30">
        <v>40</v>
      </c>
      <c r="G38" s="27">
        <f t="shared" si="1"/>
        <v>0</v>
      </c>
      <c r="H38" s="27">
        <f t="shared" si="2"/>
        <v>0</v>
      </c>
      <c r="I38" s="31"/>
    </row>
    <row r="39" spans="1:11" ht="13.5" customHeight="1">
      <c r="B39" s="28" t="s">
        <v>212</v>
      </c>
      <c r="C39" s="29"/>
      <c r="D39" s="30">
        <v>160</v>
      </c>
      <c r="E39" s="25">
        <f t="shared" si="0"/>
        <v>0</v>
      </c>
      <c r="F39" s="30">
        <v>40</v>
      </c>
      <c r="G39" s="27">
        <f t="shared" si="1"/>
        <v>0</v>
      </c>
      <c r="H39" s="27">
        <f t="shared" si="2"/>
        <v>0</v>
      </c>
      <c r="I39" s="31"/>
    </row>
    <row r="40" spans="1:11" ht="13.5" customHeight="1">
      <c r="B40" s="28" t="s">
        <v>213</v>
      </c>
      <c r="C40" s="29"/>
      <c r="D40" s="26">
        <v>160</v>
      </c>
      <c r="E40" s="25">
        <f t="shared" si="0"/>
        <v>0</v>
      </c>
      <c r="F40" s="26">
        <v>40</v>
      </c>
      <c r="G40" s="27">
        <f t="shared" si="1"/>
        <v>0</v>
      </c>
      <c r="H40" s="27">
        <f t="shared" si="2"/>
        <v>0</v>
      </c>
    </row>
    <row r="41" spans="1:11" ht="13.5" customHeight="1">
      <c r="B41" s="28" t="s">
        <v>19</v>
      </c>
      <c r="C41" s="23"/>
      <c r="D41" s="26">
        <v>180</v>
      </c>
      <c r="E41" s="25">
        <f t="shared" si="0"/>
        <v>0</v>
      </c>
      <c r="F41" s="26">
        <v>50</v>
      </c>
      <c r="G41" s="27">
        <f t="shared" si="1"/>
        <v>0</v>
      </c>
      <c r="H41" s="27">
        <f t="shared" si="2"/>
        <v>0</v>
      </c>
    </row>
    <row r="42" spans="1:11" s="34" customFormat="1" ht="17" customHeight="1">
      <c r="A42" s="32"/>
      <c r="B42" s="28" t="s">
        <v>214</v>
      </c>
      <c r="C42" s="23"/>
      <c r="D42" s="26">
        <v>200</v>
      </c>
      <c r="E42" s="25">
        <f>C42*D42</f>
        <v>0</v>
      </c>
      <c r="F42" s="26">
        <v>200</v>
      </c>
      <c r="G42" s="27">
        <f>F42*C42</f>
        <v>0</v>
      </c>
      <c r="H42" s="27">
        <f>G42/$C$2</f>
        <v>0</v>
      </c>
      <c r="I42" s="33"/>
      <c r="J42" s="33"/>
      <c r="K42" s="33"/>
    </row>
    <row r="43" spans="1:11" ht="13.5" customHeight="1">
      <c r="B43" s="28" t="s">
        <v>20</v>
      </c>
      <c r="C43" s="23"/>
      <c r="D43" s="26">
        <v>250</v>
      </c>
      <c r="E43" s="25">
        <f t="shared" si="0"/>
        <v>0</v>
      </c>
      <c r="F43" s="26">
        <v>30</v>
      </c>
      <c r="G43" s="27">
        <f t="shared" si="1"/>
        <v>0</v>
      </c>
      <c r="H43" s="27">
        <f t="shared" si="2"/>
        <v>0</v>
      </c>
    </row>
    <row r="44" spans="1:11" ht="13.5" customHeight="1">
      <c r="B44" s="28" t="s">
        <v>21</v>
      </c>
      <c r="C44" s="23"/>
      <c r="D44" s="26">
        <v>120</v>
      </c>
      <c r="E44" s="25">
        <f t="shared" si="0"/>
        <v>0</v>
      </c>
      <c r="F44" s="26">
        <v>65</v>
      </c>
      <c r="G44" s="27">
        <f t="shared" si="1"/>
        <v>0</v>
      </c>
      <c r="H44" s="27">
        <f t="shared" si="2"/>
        <v>0</v>
      </c>
    </row>
    <row r="45" spans="1:11" ht="13.5" customHeight="1">
      <c r="B45" s="28" t="s">
        <v>215</v>
      </c>
      <c r="C45" s="23"/>
      <c r="D45" s="26">
        <v>240</v>
      </c>
      <c r="E45" s="25">
        <f t="shared" si="0"/>
        <v>0</v>
      </c>
      <c r="F45" s="26">
        <v>130</v>
      </c>
      <c r="G45" s="27">
        <f t="shared" si="1"/>
        <v>0</v>
      </c>
      <c r="H45" s="27">
        <f t="shared" si="2"/>
        <v>0</v>
      </c>
    </row>
    <row r="46" spans="1:11" ht="13.5" customHeight="1">
      <c r="B46" s="28" t="s">
        <v>22</v>
      </c>
      <c r="C46" s="23"/>
      <c r="D46" s="26">
        <v>290</v>
      </c>
      <c r="E46" s="25">
        <f t="shared" si="0"/>
        <v>0</v>
      </c>
      <c r="F46" s="26">
        <v>130</v>
      </c>
      <c r="G46" s="27">
        <f t="shared" si="1"/>
        <v>0</v>
      </c>
      <c r="H46" s="27">
        <f t="shared" si="2"/>
        <v>0</v>
      </c>
    </row>
    <row r="47" spans="1:11" ht="13.5" customHeight="1">
      <c r="B47" s="28" t="s">
        <v>23</v>
      </c>
      <c r="C47" s="23"/>
      <c r="D47" s="26">
        <v>170</v>
      </c>
      <c r="E47" s="25">
        <f t="shared" si="0"/>
        <v>0</v>
      </c>
      <c r="F47" s="26">
        <v>75</v>
      </c>
      <c r="G47" s="27">
        <f t="shared" si="1"/>
        <v>0</v>
      </c>
      <c r="H47" s="27">
        <f t="shared" si="2"/>
        <v>0</v>
      </c>
    </row>
    <row r="48" spans="1:11" ht="13.5" customHeight="1">
      <c r="B48" s="28" t="s">
        <v>216</v>
      </c>
      <c r="C48" s="23"/>
      <c r="D48" s="26">
        <v>170</v>
      </c>
      <c r="E48" s="25">
        <f t="shared" si="0"/>
        <v>0</v>
      </c>
      <c r="F48" s="26">
        <v>75</v>
      </c>
      <c r="G48" s="27">
        <f t="shared" si="1"/>
        <v>0</v>
      </c>
      <c r="H48" s="27">
        <f t="shared" si="2"/>
        <v>0</v>
      </c>
    </row>
    <row r="49" spans="2:9" ht="13.5" customHeight="1">
      <c r="B49" s="28" t="s">
        <v>217</v>
      </c>
      <c r="C49" s="23"/>
      <c r="D49" s="26">
        <v>170</v>
      </c>
      <c r="E49" s="25">
        <f t="shared" si="0"/>
        <v>0</v>
      </c>
      <c r="F49" s="26">
        <v>75</v>
      </c>
      <c r="G49" s="27">
        <f t="shared" si="1"/>
        <v>0</v>
      </c>
      <c r="H49" s="27">
        <f t="shared" si="2"/>
        <v>0</v>
      </c>
    </row>
    <row r="50" spans="2:9" ht="13.5" customHeight="1">
      <c r="B50" s="28" t="s">
        <v>218</v>
      </c>
      <c r="C50" s="23"/>
      <c r="D50" s="26">
        <v>180</v>
      </c>
      <c r="E50" s="25">
        <f t="shared" si="0"/>
        <v>0</v>
      </c>
      <c r="F50" s="26">
        <v>75</v>
      </c>
      <c r="G50" s="27">
        <f t="shared" si="1"/>
        <v>0</v>
      </c>
      <c r="H50" s="27">
        <f t="shared" si="2"/>
        <v>0</v>
      </c>
    </row>
    <row r="51" spans="2:9" ht="13.5" customHeight="1">
      <c r="B51" s="28" t="s">
        <v>219</v>
      </c>
      <c r="C51" s="23"/>
      <c r="D51" s="26">
        <v>200</v>
      </c>
      <c r="E51" s="25">
        <f t="shared" si="0"/>
        <v>0</v>
      </c>
      <c r="F51" s="26">
        <v>75</v>
      </c>
      <c r="G51" s="27">
        <f t="shared" si="1"/>
        <v>0</v>
      </c>
      <c r="H51" s="27">
        <f t="shared" si="2"/>
        <v>0</v>
      </c>
    </row>
    <row r="52" spans="2:9" ht="13.5" customHeight="1">
      <c r="B52" s="35" t="s">
        <v>24</v>
      </c>
      <c r="C52" s="36">
        <f t="shared" ref="C52" si="3">SUM(C9:C51)</f>
        <v>0</v>
      </c>
      <c r="D52" s="36"/>
      <c r="E52" s="36">
        <f>SUM(E9:E51)</f>
        <v>0</v>
      </c>
      <c r="F52" s="36"/>
      <c r="G52" s="36">
        <f>SUM(G9:G51)</f>
        <v>0</v>
      </c>
      <c r="H52" s="36">
        <f>SUM(H9:H51)</f>
        <v>0</v>
      </c>
    </row>
    <row r="53" spans="2:9" ht="13.5" customHeight="1">
      <c r="B53" s="15" t="s">
        <v>25</v>
      </c>
      <c r="C53" s="16" t="s">
        <v>11</v>
      </c>
      <c r="D53" s="17" t="s">
        <v>12</v>
      </c>
      <c r="E53" s="17" t="s">
        <v>13</v>
      </c>
      <c r="F53" s="18" t="s">
        <v>14</v>
      </c>
      <c r="G53" s="19" t="s">
        <v>15</v>
      </c>
      <c r="H53" s="20" t="s">
        <v>16</v>
      </c>
    </row>
    <row r="54" spans="2:9" ht="17" customHeight="1">
      <c r="B54" s="28" t="s">
        <v>220</v>
      </c>
      <c r="C54" s="23"/>
      <c r="D54" s="26">
        <v>210</v>
      </c>
      <c r="E54" s="25">
        <f t="shared" ref="E54:E68" si="4">C54*D54</f>
        <v>0</v>
      </c>
      <c r="F54" s="26">
        <v>50</v>
      </c>
      <c r="G54" s="27">
        <f t="shared" ref="G54:G68" si="5">F54*C54</f>
        <v>0</v>
      </c>
      <c r="H54" s="27">
        <f t="shared" ref="H54:H68" si="6">G54/$C$2</f>
        <v>0</v>
      </c>
    </row>
    <row r="55" spans="2:9" ht="13.5" customHeight="1">
      <c r="B55" s="28" t="s">
        <v>26</v>
      </c>
      <c r="C55" s="23"/>
      <c r="D55" s="26">
        <v>220</v>
      </c>
      <c r="E55" s="25">
        <f t="shared" si="4"/>
        <v>0</v>
      </c>
      <c r="F55" s="26">
        <v>50</v>
      </c>
      <c r="G55" s="27">
        <f t="shared" si="5"/>
        <v>0</v>
      </c>
      <c r="H55" s="27">
        <f t="shared" si="6"/>
        <v>0</v>
      </c>
    </row>
    <row r="56" spans="2:9" ht="13.5" customHeight="1">
      <c r="B56" s="28" t="s">
        <v>27</v>
      </c>
      <c r="C56" s="23"/>
      <c r="D56" s="26">
        <v>200</v>
      </c>
      <c r="E56" s="25">
        <f t="shared" si="4"/>
        <v>0</v>
      </c>
      <c r="F56" s="26">
        <v>50</v>
      </c>
      <c r="G56" s="27">
        <f t="shared" si="5"/>
        <v>0</v>
      </c>
      <c r="H56" s="27">
        <f t="shared" si="6"/>
        <v>0</v>
      </c>
    </row>
    <row r="57" spans="2:9" ht="13.5" customHeight="1">
      <c r="B57" s="28" t="s">
        <v>28</v>
      </c>
      <c r="C57" s="23"/>
      <c r="D57" s="26">
        <v>240</v>
      </c>
      <c r="E57" s="25">
        <f t="shared" si="4"/>
        <v>0</v>
      </c>
      <c r="F57" s="26">
        <v>50</v>
      </c>
      <c r="G57" s="27">
        <f t="shared" si="5"/>
        <v>0</v>
      </c>
      <c r="H57" s="27">
        <f t="shared" si="6"/>
        <v>0</v>
      </c>
    </row>
    <row r="58" spans="2:9" ht="13.5" customHeight="1">
      <c r="B58" s="28" t="s">
        <v>221</v>
      </c>
      <c r="C58" s="23"/>
      <c r="D58" s="26">
        <v>240</v>
      </c>
      <c r="E58" s="25">
        <f t="shared" si="4"/>
        <v>0</v>
      </c>
      <c r="F58" s="26">
        <v>50</v>
      </c>
      <c r="G58" s="27">
        <f t="shared" si="5"/>
        <v>0</v>
      </c>
      <c r="H58" s="27">
        <f t="shared" si="6"/>
        <v>0</v>
      </c>
    </row>
    <row r="59" spans="2:9" ht="13.5" customHeight="1">
      <c r="B59" s="28" t="s">
        <v>29</v>
      </c>
      <c r="C59" s="29"/>
      <c r="D59" s="30">
        <v>190</v>
      </c>
      <c r="E59" s="25">
        <f t="shared" si="4"/>
        <v>0</v>
      </c>
      <c r="F59" s="30">
        <v>50</v>
      </c>
      <c r="G59" s="27">
        <f t="shared" si="5"/>
        <v>0</v>
      </c>
      <c r="H59" s="27">
        <f t="shared" si="6"/>
        <v>0</v>
      </c>
      <c r="I59" s="31"/>
    </row>
    <row r="60" spans="2:9" ht="13.5" customHeight="1">
      <c r="B60" s="28" t="s">
        <v>222</v>
      </c>
      <c r="C60" s="29"/>
      <c r="D60" s="30">
        <v>210</v>
      </c>
      <c r="E60" s="25">
        <f t="shared" si="4"/>
        <v>0</v>
      </c>
      <c r="F60" s="30">
        <v>50</v>
      </c>
      <c r="G60" s="27">
        <f t="shared" si="5"/>
        <v>0</v>
      </c>
      <c r="H60" s="27">
        <f t="shared" si="6"/>
        <v>0</v>
      </c>
      <c r="I60" s="31"/>
    </row>
    <row r="61" spans="2:9" ht="13.5" customHeight="1">
      <c r="B61" s="28" t="s">
        <v>223</v>
      </c>
      <c r="C61" s="29"/>
      <c r="D61" s="30">
        <v>210</v>
      </c>
      <c r="E61" s="25">
        <f t="shared" si="4"/>
        <v>0</v>
      </c>
      <c r="F61" s="30">
        <v>50</v>
      </c>
      <c r="G61" s="27">
        <f t="shared" si="5"/>
        <v>0</v>
      </c>
      <c r="H61" s="27">
        <f t="shared" si="6"/>
        <v>0</v>
      </c>
      <c r="I61" s="31"/>
    </row>
    <row r="62" spans="2:9" ht="13.5" customHeight="1">
      <c r="B62" s="28" t="s">
        <v>224</v>
      </c>
      <c r="C62" s="29"/>
      <c r="D62" s="30">
        <v>210</v>
      </c>
      <c r="E62" s="25">
        <f t="shared" si="4"/>
        <v>0</v>
      </c>
      <c r="F62" s="30">
        <v>50</v>
      </c>
      <c r="G62" s="27">
        <f t="shared" si="5"/>
        <v>0</v>
      </c>
      <c r="H62" s="27">
        <f t="shared" si="6"/>
        <v>0</v>
      </c>
      <c r="I62" s="31"/>
    </row>
    <row r="63" spans="2:9" ht="13.5" customHeight="1">
      <c r="B63" s="28" t="s">
        <v>225</v>
      </c>
      <c r="C63" s="29"/>
      <c r="D63" s="30">
        <v>250</v>
      </c>
      <c r="E63" s="25">
        <f t="shared" si="4"/>
        <v>0</v>
      </c>
      <c r="F63" s="30">
        <v>50</v>
      </c>
      <c r="G63" s="27">
        <f t="shared" si="5"/>
        <v>0</v>
      </c>
      <c r="H63" s="27">
        <f t="shared" si="6"/>
        <v>0</v>
      </c>
      <c r="I63" s="31"/>
    </row>
    <row r="64" spans="2:9" ht="13.5" customHeight="1">
      <c r="B64" s="28" t="s">
        <v>226</v>
      </c>
      <c r="C64" s="29"/>
      <c r="D64" s="30">
        <v>210</v>
      </c>
      <c r="E64" s="25">
        <f t="shared" si="4"/>
        <v>0</v>
      </c>
      <c r="F64" s="30">
        <v>50</v>
      </c>
      <c r="G64" s="27">
        <f t="shared" si="5"/>
        <v>0</v>
      </c>
      <c r="H64" s="27">
        <f t="shared" si="6"/>
        <v>0</v>
      </c>
      <c r="I64" s="31"/>
    </row>
    <row r="65" spans="1:9" ht="13.5" customHeight="1">
      <c r="B65" s="28" t="s">
        <v>227</v>
      </c>
      <c r="C65" s="29"/>
      <c r="D65" s="30">
        <v>190</v>
      </c>
      <c r="E65" s="25">
        <f t="shared" si="4"/>
        <v>0</v>
      </c>
      <c r="F65" s="30">
        <v>50</v>
      </c>
      <c r="G65" s="27">
        <f t="shared" si="5"/>
        <v>0</v>
      </c>
      <c r="H65" s="27">
        <f t="shared" si="6"/>
        <v>0</v>
      </c>
      <c r="I65" s="31"/>
    </row>
    <row r="66" spans="1:9" ht="13.5" customHeight="1">
      <c r="B66" s="28" t="s">
        <v>228</v>
      </c>
      <c r="C66" s="29"/>
      <c r="D66" s="30">
        <v>200</v>
      </c>
      <c r="E66" s="25">
        <f t="shared" si="4"/>
        <v>0</v>
      </c>
      <c r="F66" s="30">
        <v>50</v>
      </c>
      <c r="G66" s="27">
        <f t="shared" si="5"/>
        <v>0</v>
      </c>
      <c r="H66" s="27">
        <f t="shared" si="6"/>
        <v>0</v>
      </c>
      <c r="I66" s="31"/>
    </row>
    <row r="67" spans="1:9" ht="13.5" customHeight="1">
      <c r="B67" s="28" t="s">
        <v>229</v>
      </c>
      <c r="C67" s="29"/>
      <c r="D67" s="30">
        <v>190</v>
      </c>
      <c r="E67" s="25">
        <f t="shared" si="4"/>
        <v>0</v>
      </c>
      <c r="F67" s="30">
        <v>50</v>
      </c>
      <c r="G67" s="27">
        <f t="shared" si="5"/>
        <v>0</v>
      </c>
      <c r="H67" s="27">
        <f t="shared" si="6"/>
        <v>0</v>
      </c>
      <c r="I67" s="31"/>
    </row>
    <row r="68" spans="1:9" ht="13.5" customHeight="1">
      <c r="B68" s="22" t="s">
        <v>30</v>
      </c>
      <c r="C68" s="23"/>
      <c r="D68" s="30">
        <v>190</v>
      </c>
      <c r="E68" s="25">
        <f t="shared" si="4"/>
        <v>0</v>
      </c>
      <c r="F68" s="30">
        <v>50</v>
      </c>
      <c r="G68" s="27">
        <f t="shared" si="5"/>
        <v>0</v>
      </c>
      <c r="H68" s="27">
        <f t="shared" si="6"/>
        <v>0</v>
      </c>
    </row>
    <row r="69" spans="1:9" ht="13.5" customHeight="1">
      <c r="B69" s="35" t="s">
        <v>24</v>
      </c>
      <c r="C69" s="36">
        <f t="shared" ref="C69" si="7">SUM(C54:C68)</f>
        <v>0</v>
      </c>
      <c r="D69" s="36"/>
      <c r="E69" s="36">
        <f>SUM(E54:E68)</f>
        <v>0</v>
      </c>
      <c r="F69" s="36"/>
      <c r="G69" s="36">
        <f t="shared" ref="G69:H69" si="8">SUM(G54:G68)</f>
        <v>0</v>
      </c>
      <c r="H69" s="36">
        <f t="shared" si="8"/>
        <v>0</v>
      </c>
    </row>
    <row r="70" spans="1:9" s="33" customFormat="1" ht="13.5" customHeight="1">
      <c r="B70" s="15" t="s">
        <v>31</v>
      </c>
      <c r="C70" s="16" t="s">
        <v>11</v>
      </c>
      <c r="D70" s="17" t="s">
        <v>12</v>
      </c>
      <c r="E70" s="17" t="s">
        <v>13</v>
      </c>
      <c r="F70" s="18" t="s">
        <v>14</v>
      </c>
      <c r="G70" s="19" t="s">
        <v>15</v>
      </c>
      <c r="H70" s="20" t="s">
        <v>16</v>
      </c>
    </row>
    <row r="71" spans="1:9" ht="24" customHeight="1">
      <c r="B71" s="37" t="s">
        <v>230</v>
      </c>
      <c r="C71" s="23"/>
      <c r="D71" s="26">
        <v>2480</v>
      </c>
      <c r="E71" s="25">
        <f t="shared" ref="E71:E88" si="9">C71*D71</f>
        <v>0</v>
      </c>
      <c r="F71" s="26">
        <v>400</v>
      </c>
      <c r="G71" s="27">
        <f t="shared" ref="G71:G88" si="10">F71*C71</f>
        <v>0</v>
      </c>
      <c r="H71" s="27">
        <f t="shared" ref="H71:H88" si="11">G71/$C$2</f>
        <v>0</v>
      </c>
    </row>
    <row r="72" spans="1:9" ht="12.75" customHeight="1">
      <c r="B72" s="37" t="s">
        <v>231</v>
      </c>
      <c r="C72" s="23"/>
      <c r="D72" s="26">
        <v>2140</v>
      </c>
      <c r="E72" s="25">
        <f t="shared" si="9"/>
        <v>0</v>
      </c>
      <c r="F72" s="26">
        <v>400</v>
      </c>
      <c r="G72" s="27">
        <f t="shared" si="10"/>
        <v>0</v>
      </c>
      <c r="H72" s="27">
        <f t="shared" si="11"/>
        <v>0</v>
      </c>
    </row>
    <row r="73" spans="1:9" ht="22.5" customHeight="1">
      <c r="B73" s="37" t="s">
        <v>32</v>
      </c>
      <c r="C73" s="23"/>
      <c r="D73" s="26">
        <v>2700</v>
      </c>
      <c r="E73" s="25">
        <f t="shared" si="9"/>
        <v>0</v>
      </c>
      <c r="F73" s="26">
        <v>400</v>
      </c>
      <c r="G73" s="27">
        <f t="shared" si="10"/>
        <v>0</v>
      </c>
      <c r="H73" s="27">
        <f t="shared" si="11"/>
        <v>0</v>
      </c>
    </row>
    <row r="74" spans="1:9" s="33" customFormat="1" ht="16">
      <c r="B74" s="37" t="s">
        <v>33</v>
      </c>
      <c r="C74" s="38"/>
      <c r="D74" s="26">
        <v>2400</v>
      </c>
      <c r="E74" s="25">
        <f t="shared" si="9"/>
        <v>0</v>
      </c>
      <c r="F74" s="26">
        <v>200</v>
      </c>
      <c r="G74" s="27">
        <f t="shared" si="10"/>
        <v>0</v>
      </c>
      <c r="H74" s="27">
        <f t="shared" si="11"/>
        <v>0</v>
      </c>
    </row>
    <row r="75" spans="1:9" s="33" customFormat="1" ht="16">
      <c r="B75" s="37" t="s">
        <v>34</v>
      </c>
      <c r="C75" s="38"/>
      <c r="D75" s="26">
        <v>1500</v>
      </c>
      <c r="E75" s="25">
        <f t="shared" si="9"/>
        <v>0</v>
      </c>
      <c r="F75" s="26">
        <v>400</v>
      </c>
      <c r="G75" s="27">
        <f t="shared" si="10"/>
        <v>0</v>
      </c>
      <c r="H75" s="27">
        <f t="shared" si="11"/>
        <v>0</v>
      </c>
    </row>
    <row r="76" spans="1:9" ht="16">
      <c r="B76" s="37" t="s">
        <v>35</v>
      </c>
      <c r="C76" s="23"/>
      <c r="D76" s="26">
        <v>2270</v>
      </c>
      <c r="E76" s="25">
        <f t="shared" si="9"/>
        <v>0</v>
      </c>
      <c r="F76" s="26">
        <v>350</v>
      </c>
      <c r="G76" s="27">
        <f t="shared" si="10"/>
        <v>0</v>
      </c>
      <c r="H76" s="27">
        <f t="shared" si="11"/>
        <v>0</v>
      </c>
    </row>
    <row r="77" spans="1:9" ht="16">
      <c r="B77" s="37" t="s">
        <v>232</v>
      </c>
      <c r="C77" s="23"/>
      <c r="D77" s="26">
        <v>490</v>
      </c>
      <c r="E77" s="25">
        <f t="shared" si="9"/>
        <v>0</v>
      </c>
      <c r="F77" s="26">
        <v>300</v>
      </c>
      <c r="G77" s="27">
        <f t="shared" si="10"/>
        <v>0</v>
      </c>
      <c r="H77" s="27">
        <f t="shared" si="11"/>
        <v>0</v>
      </c>
    </row>
    <row r="78" spans="1:9" ht="24.75" customHeight="1">
      <c r="A78" s="39"/>
      <c r="B78" s="37" t="s">
        <v>36</v>
      </c>
      <c r="C78" s="23"/>
      <c r="D78" s="26">
        <v>850</v>
      </c>
      <c r="E78" s="25">
        <f t="shared" si="9"/>
        <v>0</v>
      </c>
      <c r="F78" s="26">
        <v>400</v>
      </c>
      <c r="G78" s="27">
        <f t="shared" si="10"/>
        <v>0</v>
      </c>
      <c r="H78" s="27">
        <f t="shared" si="11"/>
        <v>0</v>
      </c>
    </row>
    <row r="79" spans="1:9" s="39" customFormat="1" ht="23" customHeight="1">
      <c r="A79" s="1"/>
      <c r="B79" s="37" t="s">
        <v>233</v>
      </c>
      <c r="C79" s="23"/>
      <c r="D79" s="26">
        <v>650</v>
      </c>
      <c r="E79" s="25">
        <f t="shared" si="9"/>
        <v>0</v>
      </c>
      <c r="F79" s="26">
        <v>400</v>
      </c>
      <c r="G79" s="27">
        <f t="shared" si="10"/>
        <v>0</v>
      </c>
      <c r="H79" s="27">
        <f t="shared" si="11"/>
        <v>0</v>
      </c>
    </row>
    <row r="80" spans="1:9" s="46" customFormat="1" ht="34" customHeight="1">
      <c r="A80" s="40"/>
      <c r="B80" s="41" t="s">
        <v>181</v>
      </c>
      <c r="C80" s="42"/>
      <c r="D80" s="43">
        <v>1000</v>
      </c>
      <c r="E80" s="43">
        <f>C80*D80</f>
        <v>0</v>
      </c>
      <c r="F80" s="43">
        <v>400</v>
      </c>
      <c r="G80" s="43">
        <f>F80*C80</f>
        <v>0</v>
      </c>
      <c r="H80" s="44">
        <f t="shared" si="11"/>
        <v>0</v>
      </c>
      <c r="I80" s="45"/>
    </row>
    <row r="81" spans="1:9" ht="12.75" customHeight="1">
      <c r="B81" s="37" t="s">
        <v>234</v>
      </c>
      <c r="C81" s="23"/>
      <c r="D81" s="26">
        <v>380</v>
      </c>
      <c r="E81" s="25">
        <f t="shared" si="9"/>
        <v>0</v>
      </c>
      <c r="F81" s="26">
        <v>100</v>
      </c>
      <c r="G81" s="27">
        <f t="shared" si="10"/>
        <v>0</v>
      </c>
      <c r="H81" s="27">
        <f t="shared" si="11"/>
        <v>0</v>
      </c>
    </row>
    <row r="82" spans="1:9" ht="12.75" customHeight="1">
      <c r="B82" s="37" t="s">
        <v>37</v>
      </c>
      <c r="C82" s="23"/>
      <c r="D82" s="26">
        <v>550</v>
      </c>
      <c r="E82" s="25">
        <f t="shared" si="9"/>
        <v>0</v>
      </c>
      <c r="F82" s="26">
        <v>250</v>
      </c>
      <c r="G82" s="27">
        <f t="shared" si="10"/>
        <v>0</v>
      </c>
      <c r="H82" s="27">
        <f t="shared" si="11"/>
        <v>0</v>
      </c>
    </row>
    <row r="83" spans="1:9" ht="12.75" customHeight="1">
      <c r="B83" s="37" t="s">
        <v>38</v>
      </c>
      <c r="C83" s="23"/>
      <c r="D83" s="26">
        <v>600</v>
      </c>
      <c r="E83" s="25">
        <f t="shared" si="9"/>
        <v>0</v>
      </c>
      <c r="F83" s="26">
        <v>200</v>
      </c>
      <c r="G83" s="27">
        <f t="shared" si="10"/>
        <v>0</v>
      </c>
      <c r="H83" s="27">
        <f t="shared" si="11"/>
        <v>0</v>
      </c>
    </row>
    <row r="84" spans="1:9" ht="12.75" customHeight="1">
      <c r="B84" s="37" t="s">
        <v>39</v>
      </c>
      <c r="C84" s="23"/>
      <c r="D84" s="26">
        <v>250</v>
      </c>
      <c r="E84" s="25">
        <f t="shared" si="9"/>
        <v>0</v>
      </c>
      <c r="F84" s="26">
        <v>100</v>
      </c>
      <c r="G84" s="27">
        <f t="shared" si="10"/>
        <v>0</v>
      </c>
      <c r="H84" s="27">
        <f t="shared" si="11"/>
        <v>0</v>
      </c>
    </row>
    <row r="85" spans="1:9" ht="12.75" customHeight="1">
      <c r="B85" s="37" t="s">
        <v>40</v>
      </c>
      <c r="C85" s="23"/>
      <c r="D85" s="26">
        <v>530</v>
      </c>
      <c r="E85" s="25">
        <f t="shared" si="9"/>
        <v>0</v>
      </c>
      <c r="F85" s="26">
        <v>200</v>
      </c>
      <c r="G85" s="27">
        <f t="shared" si="10"/>
        <v>0</v>
      </c>
      <c r="H85" s="27">
        <f t="shared" si="11"/>
        <v>0</v>
      </c>
    </row>
    <row r="86" spans="1:9" ht="16">
      <c r="B86" s="37" t="s">
        <v>41</v>
      </c>
      <c r="C86" s="23"/>
      <c r="D86" s="26">
        <v>520</v>
      </c>
      <c r="E86" s="25">
        <f t="shared" si="9"/>
        <v>0</v>
      </c>
      <c r="F86" s="26">
        <v>200</v>
      </c>
      <c r="G86" s="27">
        <f t="shared" si="10"/>
        <v>0</v>
      </c>
      <c r="H86" s="27">
        <f t="shared" si="11"/>
        <v>0</v>
      </c>
      <c r="I86" s="31"/>
    </row>
    <row r="87" spans="1:9" ht="12" customHeight="1">
      <c r="B87" s="22" t="s">
        <v>42</v>
      </c>
      <c r="C87" s="29"/>
      <c r="D87" s="30">
        <v>280</v>
      </c>
      <c r="E87" s="25">
        <f t="shared" si="9"/>
        <v>0</v>
      </c>
      <c r="F87" s="30">
        <v>100</v>
      </c>
      <c r="G87" s="27">
        <f t="shared" si="10"/>
        <v>0</v>
      </c>
      <c r="H87" s="27">
        <f t="shared" si="11"/>
        <v>0</v>
      </c>
      <c r="I87" s="31"/>
    </row>
    <row r="88" spans="1:9" ht="12" customHeight="1">
      <c r="B88" s="22" t="s">
        <v>43</v>
      </c>
      <c r="C88" s="29"/>
      <c r="D88" s="30">
        <v>100</v>
      </c>
      <c r="E88" s="25">
        <f t="shared" si="9"/>
        <v>0</v>
      </c>
      <c r="F88" s="30">
        <v>50</v>
      </c>
      <c r="G88" s="27">
        <f t="shared" si="10"/>
        <v>0</v>
      </c>
      <c r="H88" s="27">
        <f t="shared" si="11"/>
        <v>0</v>
      </c>
      <c r="I88" s="31"/>
    </row>
    <row r="89" spans="1:9" ht="18" customHeight="1">
      <c r="A89" s="33"/>
      <c r="B89" s="47" t="s">
        <v>24</v>
      </c>
      <c r="C89" s="36">
        <f>SUM(C71:C88)</f>
        <v>0</v>
      </c>
      <c r="D89" s="36"/>
      <c r="E89" s="36">
        <f>SUM(E71:E88)</f>
        <v>0</v>
      </c>
      <c r="F89" s="36"/>
      <c r="G89" s="36">
        <f>SUM(G71:G88)</f>
        <v>0</v>
      </c>
      <c r="H89" s="36">
        <f>SUM(H71:H88)</f>
        <v>0</v>
      </c>
    </row>
    <row r="90" spans="1:9" s="33" customFormat="1" ht="16">
      <c r="A90" s="1"/>
      <c r="B90" s="15" t="s">
        <v>44</v>
      </c>
      <c r="C90" s="16" t="s">
        <v>11</v>
      </c>
      <c r="D90" s="17" t="s">
        <v>12</v>
      </c>
      <c r="E90" s="17" t="s">
        <v>13</v>
      </c>
      <c r="F90" s="18" t="s">
        <v>14</v>
      </c>
      <c r="G90" s="19" t="s">
        <v>15</v>
      </c>
      <c r="H90" s="20" t="s">
        <v>16</v>
      </c>
    </row>
    <row r="91" spans="1:9" s="31" customFormat="1" ht="26.25" customHeight="1">
      <c r="A91" s="1"/>
      <c r="B91" s="37" t="s">
        <v>235</v>
      </c>
      <c r="C91" s="23"/>
      <c r="D91" s="26">
        <v>650</v>
      </c>
      <c r="E91" s="25">
        <f t="shared" ref="E91:E116" si="12">C91*D91</f>
        <v>0</v>
      </c>
      <c r="F91" s="26">
        <v>300</v>
      </c>
      <c r="G91" s="27">
        <f t="shared" ref="G91:G116" si="13">F91*C91</f>
        <v>0</v>
      </c>
      <c r="H91" s="27">
        <f t="shared" ref="H91:H116" si="14">G91/$C$2</f>
        <v>0</v>
      </c>
    </row>
    <row r="92" spans="1:9" ht="36.75" customHeight="1">
      <c r="B92" s="37" t="s">
        <v>236</v>
      </c>
      <c r="C92" s="23"/>
      <c r="D92" s="26">
        <v>830</v>
      </c>
      <c r="E92" s="25">
        <f t="shared" si="12"/>
        <v>0</v>
      </c>
      <c r="F92" s="26">
        <v>300</v>
      </c>
      <c r="G92" s="27">
        <f t="shared" si="13"/>
        <v>0</v>
      </c>
      <c r="H92" s="27">
        <f t="shared" si="14"/>
        <v>0</v>
      </c>
    </row>
    <row r="93" spans="1:9" ht="16">
      <c r="B93" s="48" t="s">
        <v>237</v>
      </c>
      <c r="C93" s="23"/>
      <c r="D93" s="26">
        <v>730</v>
      </c>
      <c r="E93" s="25">
        <f t="shared" si="12"/>
        <v>0</v>
      </c>
      <c r="F93" s="26">
        <v>300</v>
      </c>
      <c r="G93" s="27">
        <f t="shared" si="13"/>
        <v>0</v>
      </c>
      <c r="H93" s="27">
        <f t="shared" si="14"/>
        <v>0</v>
      </c>
    </row>
    <row r="94" spans="1:9" ht="27" customHeight="1">
      <c r="B94" s="37" t="s">
        <v>238</v>
      </c>
      <c r="C94" s="23"/>
      <c r="D94" s="26">
        <v>720</v>
      </c>
      <c r="E94" s="25">
        <f t="shared" si="12"/>
        <v>0</v>
      </c>
      <c r="F94" s="26">
        <v>300</v>
      </c>
      <c r="G94" s="27">
        <f t="shared" si="13"/>
        <v>0</v>
      </c>
      <c r="H94" s="27">
        <f t="shared" si="14"/>
        <v>0</v>
      </c>
    </row>
    <row r="95" spans="1:9" ht="27" customHeight="1">
      <c r="B95" s="37" t="s">
        <v>239</v>
      </c>
      <c r="C95" s="23"/>
      <c r="D95" s="26">
        <v>600</v>
      </c>
      <c r="E95" s="25">
        <f t="shared" si="12"/>
        <v>0</v>
      </c>
      <c r="F95" s="26">
        <v>300</v>
      </c>
      <c r="G95" s="27">
        <f t="shared" si="13"/>
        <v>0</v>
      </c>
      <c r="H95" s="27">
        <f t="shared" si="14"/>
        <v>0</v>
      </c>
    </row>
    <row r="96" spans="1:9" s="52" customFormat="1" ht="16">
      <c r="A96" s="49"/>
      <c r="B96" s="41" t="s">
        <v>240</v>
      </c>
      <c r="C96" s="50"/>
      <c r="D96" s="43">
        <v>690</v>
      </c>
      <c r="E96" s="43">
        <f t="shared" si="12"/>
        <v>0</v>
      </c>
      <c r="F96" s="43">
        <v>300</v>
      </c>
      <c r="G96" s="43">
        <f t="shared" si="13"/>
        <v>0</v>
      </c>
      <c r="H96" s="43">
        <f t="shared" si="14"/>
        <v>0</v>
      </c>
      <c r="I96" s="51"/>
    </row>
    <row r="97" spans="1:9" ht="27" customHeight="1">
      <c r="B97" s="37" t="s">
        <v>241</v>
      </c>
      <c r="C97" s="23"/>
      <c r="D97" s="26">
        <v>630</v>
      </c>
      <c r="E97" s="25">
        <f t="shared" si="12"/>
        <v>0</v>
      </c>
      <c r="F97" s="26">
        <v>300</v>
      </c>
      <c r="G97" s="27">
        <f t="shared" si="13"/>
        <v>0</v>
      </c>
      <c r="H97" s="27">
        <f t="shared" si="14"/>
        <v>0</v>
      </c>
    </row>
    <row r="98" spans="1:9" ht="27" customHeight="1">
      <c r="B98" s="37" t="s">
        <v>242</v>
      </c>
      <c r="C98" s="23"/>
      <c r="D98" s="26">
        <v>540</v>
      </c>
      <c r="E98" s="25">
        <f t="shared" si="12"/>
        <v>0</v>
      </c>
      <c r="F98" s="26">
        <v>300</v>
      </c>
      <c r="G98" s="27">
        <f t="shared" si="13"/>
        <v>0</v>
      </c>
      <c r="H98" s="27">
        <f t="shared" si="14"/>
        <v>0</v>
      </c>
    </row>
    <row r="99" spans="1:9" ht="39.75" customHeight="1">
      <c r="B99" s="37" t="s">
        <v>243</v>
      </c>
      <c r="C99" s="23"/>
      <c r="D99" s="26">
        <v>590</v>
      </c>
      <c r="E99" s="25">
        <f t="shared" si="12"/>
        <v>0</v>
      </c>
      <c r="F99" s="26">
        <v>300</v>
      </c>
      <c r="G99" s="27">
        <f t="shared" si="13"/>
        <v>0</v>
      </c>
      <c r="H99" s="27">
        <f t="shared" si="14"/>
        <v>0</v>
      </c>
    </row>
    <row r="100" spans="1:9" ht="26.25" customHeight="1">
      <c r="B100" s="37" t="s">
        <v>244</v>
      </c>
      <c r="C100" s="23"/>
      <c r="D100" s="26">
        <v>650</v>
      </c>
      <c r="E100" s="25">
        <f t="shared" si="12"/>
        <v>0</v>
      </c>
      <c r="F100" s="26">
        <v>300</v>
      </c>
      <c r="G100" s="27">
        <f t="shared" si="13"/>
        <v>0</v>
      </c>
      <c r="H100" s="27">
        <f t="shared" si="14"/>
        <v>0</v>
      </c>
    </row>
    <row r="101" spans="1:9" ht="37.5" customHeight="1">
      <c r="B101" s="37" t="s">
        <v>245</v>
      </c>
      <c r="C101" s="23"/>
      <c r="D101" s="26">
        <v>720</v>
      </c>
      <c r="E101" s="25">
        <f t="shared" si="12"/>
        <v>0</v>
      </c>
      <c r="F101" s="26">
        <v>300</v>
      </c>
      <c r="G101" s="27">
        <f t="shared" si="13"/>
        <v>0</v>
      </c>
      <c r="H101" s="27">
        <f t="shared" si="14"/>
        <v>0</v>
      </c>
    </row>
    <row r="102" spans="1:9" ht="39.75" customHeight="1">
      <c r="B102" s="37" t="s">
        <v>246</v>
      </c>
      <c r="C102" s="23"/>
      <c r="D102" s="26">
        <v>640</v>
      </c>
      <c r="E102" s="25">
        <f t="shared" si="12"/>
        <v>0</v>
      </c>
      <c r="F102" s="26">
        <v>300</v>
      </c>
      <c r="G102" s="27">
        <f t="shared" si="13"/>
        <v>0</v>
      </c>
      <c r="H102" s="27">
        <f t="shared" si="14"/>
        <v>0</v>
      </c>
    </row>
    <row r="103" spans="1:9" ht="39.75" customHeight="1">
      <c r="B103" s="37" t="s">
        <v>247</v>
      </c>
      <c r="C103" s="23"/>
      <c r="D103" s="26">
        <v>780</v>
      </c>
      <c r="E103" s="25">
        <f t="shared" si="12"/>
        <v>0</v>
      </c>
      <c r="F103" s="26">
        <v>300</v>
      </c>
      <c r="G103" s="27">
        <f t="shared" si="13"/>
        <v>0</v>
      </c>
      <c r="H103" s="27">
        <f t="shared" si="14"/>
        <v>0</v>
      </c>
    </row>
    <row r="104" spans="1:9" ht="13.5" customHeight="1">
      <c r="B104" s="37" t="s">
        <v>45</v>
      </c>
      <c r="C104" s="23"/>
      <c r="D104" s="26">
        <v>540</v>
      </c>
      <c r="E104" s="25">
        <f t="shared" si="12"/>
        <v>0</v>
      </c>
      <c r="F104" s="26">
        <v>300</v>
      </c>
      <c r="G104" s="27">
        <f t="shared" si="13"/>
        <v>0</v>
      </c>
      <c r="H104" s="27">
        <f t="shared" si="14"/>
        <v>0</v>
      </c>
    </row>
    <row r="105" spans="1:9" ht="28.5" customHeight="1">
      <c r="B105" s="22" t="s">
        <v>46</v>
      </c>
      <c r="C105" s="29"/>
      <c r="D105" s="30">
        <v>590</v>
      </c>
      <c r="E105" s="25">
        <f t="shared" si="12"/>
        <v>0</v>
      </c>
      <c r="F105" s="30">
        <v>300</v>
      </c>
      <c r="G105" s="27">
        <f t="shared" si="13"/>
        <v>0</v>
      </c>
      <c r="H105" s="27">
        <f t="shared" si="14"/>
        <v>0</v>
      </c>
      <c r="I105" s="31"/>
    </row>
    <row r="106" spans="1:9" ht="28.5" customHeight="1">
      <c r="B106" s="22" t="s">
        <v>248</v>
      </c>
      <c r="C106" s="29"/>
      <c r="D106" s="30">
        <v>640</v>
      </c>
      <c r="E106" s="25">
        <f t="shared" si="12"/>
        <v>0</v>
      </c>
      <c r="F106" s="30">
        <v>300</v>
      </c>
      <c r="G106" s="27">
        <f t="shared" si="13"/>
        <v>0</v>
      </c>
      <c r="H106" s="27">
        <f t="shared" si="14"/>
        <v>0</v>
      </c>
      <c r="I106" s="31"/>
    </row>
    <row r="107" spans="1:9" ht="26.25" customHeight="1">
      <c r="B107" s="22" t="s">
        <v>47</v>
      </c>
      <c r="C107" s="29"/>
      <c r="D107" s="30">
        <v>580</v>
      </c>
      <c r="E107" s="25">
        <f t="shared" si="12"/>
        <v>0</v>
      </c>
      <c r="F107" s="30">
        <v>300</v>
      </c>
      <c r="G107" s="27">
        <f t="shared" si="13"/>
        <v>0</v>
      </c>
      <c r="H107" s="27">
        <f t="shared" si="14"/>
        <v>0</v>
      </c>
      <c r="I107" s="31"/>
    </row>
    <row r="108" spans="1:9" ht="36.75" customHeight="1">
      <c r="B108" s="37" t="s">
        <v>249</v>
      </c>
      <c r="C108" s="23"/>
      <c r="D108" s="26">
        <v>780</v>
      </c>
      <c r="E108" s="25">
        <f t="shared" si="12"/>
        <v>0</v>
      </c>
      <c r="F108" s="26">
        <v>300</v>
      </c>
      <c r="G108" s="27">
        <f t="shared" si="13"/>
        <v>0</v>
      </c>
      <c r="H108" s="27">
        <f t="shared" si="14"/>
        <v>0</v>
      </c>
    </row>
    <row r="109" spans="1:9" ht="27.75" customHeight="1">
      <c r="B109" s="48" t="s">
        <v>250</v>
      </c>
      <c r="C109" s="23"/>
      <c r="D109" s="26">
        <v>820</v>
      </c>
      <c r="E109" s="25">
        <f t="shared" si="12"/>
        <v>0</v>
      </c>
      <c r="F109" s="26">
        <v>300</v>
      </c>
      <c r="G109" s="27">
        <f t="shared" si="13"/>
        <v>0</v>
      </c>
      <c r="H109" s="27">
        <f t="shared" si="14"/>
        <v>0</v>
      </c>
    </row>
    <row r="110" spans="1:9" ht="27.75" customHeight="1">
      <c r="B110" s="48" t="s">
        <v>251</v>
      </c>
      <c r="C110" s="23"/>
      <c r="D110" s="26">
        <v>690</v>
      </c>
      <c r="E110" s="25">
        <f t="shared" si="12"/>
        <v>0</v>
      </c>
      <c r="F110" s="26">
        <v>300</v>
      </c>
      <c r="G110" s="27">
        <f t="shared" si="13"/>
        <v>0</v>
      </c>
      <c r="H110" s="27">
        <f t="shared" si="14"/>
        <v>0</v>
      </c>
    </row>
    <row r="111" spans="1:9" ht="37.5" customHeight="1">
      <c r="B111" s="48" t="s">
        <v>252</v>
      </c>
      <c r="C111" s="23"/>
      <c r="D111" s="26">
        <v>720</v>
      </c>
      <c r="E111" s="25">
        <f t="shared" si="12"/>
        <v>0</v>
      </c>
      <c r="F111" s="26">
        <v>300</v>
      </c>
      <c r="G111" s="27">
        <f t="shared" si="13"/>
        <v>0</v>
      </c>
      <c r="H111" s="27">
        <f t="shared" si="14"/>
        <v>0</v>
      </c>
    </row>
    <row r="112" spans="1:9" s="56" customFormat="1" ht="13.5" customHeight="1">
      <c r="A112" s="53"/>
      <c r="B112" s="54" t="s">
        <v>49</v>
      </c>
      <c r="C112" s="42"/>
      <c r="D112" s="43">
        <v>320</v>
      </c>
      <c r="E112" s="43">
        <f t="shared" si="12"/>
        <v>0</v>
      </c>
      <c r="F112" s="43">
        <v>300</v>
      </c>
      <c r="G112" s="43">
        <f t="shared" si="13"/>
        <v>0</v>
      </c>
      <c r="H112" s="43">
        <f t="shared" si="14"/>
        <v>0</v>
      </c>
      <c r="I112" s="55"/>
    </row>
    <row r="113" spans="1:9" ht="25.5" customHeight="1">
      <c r="B113" s="37" t="s">
        <v>253</v>
      </c>
      <c r="C113" s="23"/>
      <c r="D113" s="26">
        <v>590</v>
      </c>
      <c r="E113" s="25">
        <f t="shared" si="12"/>
        <v>0</v>
      </c>
      <c r="F113" s="26">
        <v>300</v>
      </c>
      <c r="G113" s="27">
        <f t="shared" si="13"/>
        <v>0</v>
      </c>
      <c r="H113" s="27">
        <f t="shared" si="14"/>
        <v>0</v>
      </c>
    </row>
    <row r="114" spans="1:9" ht="25.5" customHeight="1">
      <c r="B114" s="37" t="s">
        <v>254</v>
      </c>
      <c r="C114" s="23"/>
      <c r="D114" s="26">
        <v>600</v>
      </c>
      <c r="E114" s="25">
        <f t="shared" si="12"/>
        <v>0</v>
      </c>
      <c r="F114" s="26">
        <v>300</v>
      </c>
      <c r="G114" s="27">
        <f t="shared" si="13"/>
        <v>0</v>
      </c>
      <c r="H114" s="27">
        <f t="shared" si="14"/>
        <v>0</v>
      </c>
    </row>
    <row r="115" spans="1:9" ht="15" customHeight="1">
      <c r="B115" s="37" t="s">
        <v>48</v>
      </c>
      <c r="C115" s="23"/>
      <c r="D115" s="26">
        <v>620</v>
      </c>
      <c r="E115" s="25">
        <f t="shared" si="12"/>
        <v>0</v>
      </c>
      <c r="F115" s="26">
        <v>300</v>
      </c>
      <c r="G115" s="27">
        <f t="shared" si="13"/>
        <v>0</v>
      </c>
      <c r="H115" s="27">
        <f t="shared" si="14"/>
        <v>0</v>
      </c>
    </row>
    <row r="116" spans="1:9" ht="35" customHeight="1">
      <c r="B116" s="48" t="s">
        <v>255</v>
      </c>
      <c r="C116" s="23"/>
      <c r="D116" s="26">
        <v>610</v>
      </c>
      <c r="E116" s="25">
        <f t="shared" si="12"/>
        <v>0</v>
      </c>
      <c r="F116" s="26">
        <v>300</v>
      </c>
      <c r="G116" s="27">
        <f t="shared" si="13"/>
        <v>0</v>
      </c>
      <c r="H116" s="27">
        <f t="shared" si="14"/>
        <v>0</v>
      </c>
    </row>
    <row r="117" spans="1:9" ht="13.5" customHeight="1">
      <c r="A117" s="33"/>
      <c r="B117" s="47" t="s">
        <v>24</v>
      </c>
      <c r="C117" s="36">
        <f>SUM(C91:C116)</f>
        <v>0</v>
      </c>
      <c r="D117" s="36"/>
      <c r="E117" s="36">
        <f>SUM(E91:E116)</f>
        <v>0</v>
      </c>
      <c r="F117" s="36"/>
      <c r="G117" s="36">
        <f>SUM(G91:G116)</f>
        <v>0</v>
      </c>
      <c r="H117" s="36">
        <f>SUM(H91:H116)</f>
        <v>0</v>
      </c>
    </row>
    <row r="118" spans="1:9" s="33" customFormat="1" ht="13.5" customHeight="1">
      <c r="A118" s="1"/>
      <c r="B118" s="15" t="s">
        <v>50</v>
      </c>
      <c r="C118" s="16" t="s">
        <v>11</v>
      </c>
      <c r="D118" s="17" t="s">
        <v>12</v>
      </c>
      <c r="E118" s="17" t="s">
        <v>13</v>
      </c>
      <c r="F118" s="18" t="s">
        <v>14</v>
      </c>
      <c r="G118" s="19" t="s">
        <v>15</v>
      </c>
      <c r="H118" s="20" t="s">
        <v>16</v>
      </c>
    </row>
    <row r="119" spans="1:9" ht="13.5" customHeight="1">
      <c r="B119" s="37" t="s">
        <v>51</v>
      </c>
      <c r="C119" s="23"/>
      <c r="D119" s="26">
        <v>270</v>
      </c>
      <c r="E119" s="25">
        <f t="shared" ref="E119:E146" si="15">C119*D119</f>
        <v>0</v>
      </c>
      <c r="F119" s="26">
        <v>100</v>
      </c>
      <c r="G119" s="27">
        <f t="shared" ref="G119:G146" si="16">F119*C119</f>
        <v>0</v>
      </c>
      <c r="H119" s="27">
        <f t="shared" ref="H119:H146" si="17">G119/$C$2</f>
        <v>0</v>
      </c>
    </row>
    <row r="120" spans="1:9" ht="13.5" customHeight="1">
      <c r="B120" s="37" t="s">
        <v>52</v>
      </c>
      <c r="C120" s="23"/>
      <c r="D120" s="26">
        <v>270</v>
      </c>
      <c r="E120" s="25">
        <f t="shared" si="15"/>
        <v>0</v>
      </c>
      <c r="F120" s="26">
        <v>100</v>
      </c>
      <c r="G120" s="27">
        <f t="shared" si="16"/>
        <v>0</v>
      </c>
      <c r="H120" s="27">
        <f t="shared" si="17"/>
        <v>0</v>
      </c>
    </row>
    <row r="121" spans="1:9" ht="13.5" customHeight="1">
      <c r="B121" s="37" t="s">
        <v>53</v>
      </c>
      <c r="C121" s="23"/>
      <c r="D121" s="26">
        <v>630</v>
      </c>
      <c r="E121" s="25">
        <f t="shared" si="15"/>
        <v>0</v>
      </c>
      <c r="F121" s="26">
        <v>300</v>
      </c>
      <c r="G121" s="27">
        <f t="shared" si="16"/>
        <v>0</v>
      </c>
      <c r="H121" s="27">
        <f t="shared" si="17"/>
        <v>0</v>
      </c>
    </row>
    <row r="122" spans="1:9" ht="13.5" customHeight="1">
      <c r="B122" s="37" t="s">
        <v>54</v>
      </c>
      <c r="C122" s="23"/>
      <c r="D122" s="26">
        <v>490</v>
      </c>
      <c r="E122" s="25">
        <f t="shared" si="15"/>
        <v>0</v>
      </c>
      <c r="F122" s="26">
        <v>200</v>
      </c>
      <c r="G122" s="27">
        <f t="shared" si="16"/>
        <v>0</v>
      </c>
      <c r="H122" s="27">
        <f t="shared" si="17"/>
        <v>0</v>
      </c>
    </row>
    <row r="123" spans="1:9" ht="13.5" customHeight="1">
      <c r="B123" s="37" t="s">
        <v>256</v>
      </c>
      <c r="C123" s="23"/>
      <c r="D123" s="26">
        <v>380</v>
      </c>
      <c r="E123" s="25">
        <f t="shared" si="15"/>
        <v>0</v>
      </c>
      <c r="F123" s="26">
        <v>200</v>
      </c>
      <c r="G123" s="27">
        <f t="shared" si="16"/>
        <v>0</v>
      </c>
      <c r="H123" s="27">
        <f t="shared" si="17"/>
        <v>0</v>
      </c>
    </row>
    <row r="124" spans="1:9" ht="13.5" customHeight="1">
      <c r="B124" s="37" t="s">
        <v>55</v>
      </c>
      <c r="C124" s="23"/>
      <c r="D124" s="26">
        <v>360</v>
      </c>
      <c r="E124" s="25">
        <f t="shared" si="15"/>
        <v>0</v>
      </c>
      <c r="F124" s="26">
        <v>160</v>
      </c>
      <c r="G124" s="27">
        <f t="shared" si="16"/>
        <v>0</v>
      </c>
      <c r="H124" s="27">
        <f t="shared" si="17"/>
        <v>0</v>
      </c>
    </row>
    <row r="125" spans="1:9" ht="13.5" customHeight="1">
      <c r="B125" s="37" t="s">
        <v>257</v>
      </c>
      <c r="C125" s="23"/>
      <c r="D125" s="26">
        <v>540</v>
      </c>
      <c r="E125" s="25">
        <f t="shared" si="15"/>
        <v>0</v>
      </c>
      <c r="F125" s="26">
        <v>200</v>
      </c>
      <c r="G125" s="27">
        <f t="shared" si="16"/>
        <v>0</v>
      </c>
      <c r="H125" s="27">
        <f t="shared" si="17"/>
        <v>0</v>
      </c>
    </row>
    <row r="126" spans="1:9" ht="13.5" customHeight="1">
      <c r="B126" s="37" t="s">
        <v>258</v>
      </c>
      <c r="C126" s="23"/>
      <c r="D126" s="26">
        <v>590</v>
      </c>
      <c r="E126" s="25">
        <f t="shared" si="15"/>
        <v>0</v>
      </c>
      <c r="F126" s="26">
        <v>200</v>
      </c>
      <c r="G126" s="27">
        <f t="shared" si="16"/>
        <v>0</v>
      </c>
      <c r="H126" s="27">
        <f t="shared" si="17"/>
        <v>0</v>
      </c>
    </row>
    <row r="127" spans="1:9" ht="13.5" customHeight="1">
      <c r="B127" s="22" t="s">
        <v>259</v>
      </c>
      <c r="C127" s="29"/>
      <c r="D127" s="30">
        <v>570</v>
      </c>
      <c r="E127" s="25">
        <f t="shared" si="15"/>
        <v>0</v>
      </c>
      <c r="F127" s="30">
        <v>200</v>
      </c>
      <c r="G127" s="27">
        <f t="shared" si="16"/>
        <v>0</v>
      </c>
      <c r="H127" s="27">
        <f t="shared" si="17"/>
        <v>0</v>
      </c>
      <c r="I127" s="31"/>
    </row>
    <row r="128" spans="1:9" ht="13.5" customHeight="1">
      <c r="B128" s="22" t="s">
        <v>260</v>
      </c>
      <c r="C128" s="29"/>
      <c r="D128" s="30">
        <v>520</v>
      </c>
      <c r="E128" s="25">
        <f t="shared" si="15"/>
        <v>0</v>
      </c>
      <c r="F128" s="30">
        <v>200</v>
      </c>
      <c r="G128" s="27">
        <f t="shared" si="16"/>
        <v>0</v>
      </c>
      <c r="H128" s="27">
        <f t="shared" si="17"/>
        <v>0</v>
      </c>
      <c r="I128" s="31"/>
    </row>
    <row r="129" spans="2:9" ht="13.5" customHeight="1">
      <c r="B129" s="22" t="s">
        <v>56</v>
      </c>
      <c r="C129" s="29"/>
      <c r="D129" s="30">
        <v>450</v>
      </c>
      <c r="E129" s="25">
        <f t="shared" si="15"/>
        <v>0</v>
      </c>
      <c r="F129" s="30">
        <v>200</v>
      </c>
      <c r="G129" s="27">
        <f t="shared" si="16"/>
        <v>0</v>
      </c>
      <c r="H129" s="27">
        <f t="shared" si="17"/>
        <v>0</v>
      </c>
      <c r="I129" s="31"/>
    </row>
    <row r="130" spans="2:9" ht="13.5" customHeight="1">
      <c r="B130" s="22" t="s">
        <v>261</v>
      </c>
      <c r="C130" s="29"/>
      <c r="D130" s="30">
        <v>480</v>
      </c>
      <c r="E130" s="25">
        <f t="shared" si="15"/>
        <v>0</v>
      </c>
      <c r="F130" s="30">
        <v>180</v>
      </c>
      <c r="G130" s="27">
        <f t="shared" si="16"/>
        <v>0</v>
      </c>
      <c r="H130" s="27">
        <f t="shared" si="17"/>
        <v>0</v>
      </c>
      <c r="I130" s="31"/>
    </row>
    <row r="131" spans="2:9" ht="13.5" customHeight="1">
      <c r="B131" s="22" t="s">
        <v>262</v>
      </c>
      <c r="C131" s="29"/>
      <c r="D131" s="30">
        <v>490</v>
      </c>
      <c r="E131" s="25">
        <f t="shared" si="15"/>
        <v>0</v>
      </c>
      <c r="F131" s="30">
        <v>180</v>
      </c>
      <c r="G131" s="27">
        <f t="shared" si="16"/>
        <v>0</v>
      </c>
      <c r="H131" s="27">
        <f t="shared" si="17"/>
        <v>0</v>
      </c>
      <c r="I131" s="31"/>
    </row>
    <row r="132" spans="2:9" ht="13.5" customHeight="1">
      <c r="B132" s="22" t="s">
        <v>57</v>
      </c>
      <c r="C132" s="29"/>
      <c r="D132" s="30">
        <v>400</v>
      </c>
      <c r="E132" s="25">
        <f t="shared" si="15"/>
        <v>0</v>
      </c>
      <c r="F132" s="30">
        <v>150</v>
      </c>
      <c r="G132" s="27">
        <f t="shared" si="16"/>
        <v>0</v>
      </c>
      <c r="H132" s="27">
        <f t="shared" si="17"/>
        <v>0</v>
      </c>
      <c r="I132" s="31"/>
    </row>
    <row r="133" spans="2:9" ht="13.5" customHeight="1">
      <c r="B133" s="22" t="s">
        <v>58</v>
      </c>
      <c r="C133" s="29"/>
      <c r="D133" s="30">
        <v>300</v>
      </c>
      <c r="E133" s="25">
        <f t="shared" si="15"/>
        <v>0</v>
      </c>
      <c r="F133" s="30">
        <v>100</v>
      </c>
      <c r="G133" s="27">
        <f t="shared" si="16"/>
        <v>0</v>
      </c>
      <c r="H133" s="27">
        <f t="shared" si="17"/>
        <v>0</v>
      </c>
      <c r="I133" s="31"/>
    </row>
    <row r="134" spans="2:9" ht="13.5" customHeight="1">
      <c r="B134" s="22" t="s">
        <v>59</v>
      </c>
      <c r="C134" s="29"/>
      <c r="D134" s="30">
        <v>320</v>
      </c>
      <c r="E134" s="25">
        <f t="shared" si="15"/>
        <v>0</v>
      </c>
      <c r="F134" s="30">
        <v>100</v>
      </c>
      <c r="G134" s="27">
        <f t="shared" si="16"/>
        <v>0</v>
      </c>
      <c r="H134" s="27">
        <f t="shared" si="17"/>
        <v>0</v>
      </c>
      <c r="I134" s="31"/>
    </row>
    <row r="135" spans="2:9" ht="13.5" customHeight="1">
      <c r="B135" s="22" t="s">
        <v>60</v>
      </c>
      <c r="C135" s="29"/>
      <c r="D135" s="30">
        <v>290</v>
      </c>
      <c r="E135" s="25">
        <f t="shared" si="15"/>
        <v>0</v>
      </c>
      <c r="F135" s="30">
        <v>100</v>
      </c>
      <c r="G135" s="27">
        <f t="shared" si="16"/>
        <v>0</v>
      </c>
      <c r="H135" s="27">
        <f t="shared" si="17"/>
        <v>0</v>
      </c>
      <c r="I135" s="31"/>
    </row>
    <row r="136" spans="2:9" ht="13.5" customHeight="1">
      <c r="B136" s="22" t="s">
        <v>61</v>
      </c>
      <c r="C136" s="29"/>
      <c r="D136" s="30">
        <v>540</v>
      </c>
      <c r="E136" s="25">
        <f t="shared" si="15"/>
        <v>0</v>
      </c>
      <c r="F136" s="30">
        <v>150</v>
      </c>
      <c r="G136" s="27">
        <f t="shared" si="16"/>
        <v>0</v>
      </c>
      <c r="H136" s="27">
        <f t="shared" si="17"/>
        <v>0</v>
      </c>
      <c r="I136" s="31"/>
    </row>
    <row r="137" spans="2:9" ht="13.5" customHeight="1">
      <c r="B137" s="22" t="s">
        <v>62</v>
      </c>
      <c r="C137" s="29"/>
      <c r="D137" s="30">
        <v>560</v>
      </c>
      <c r="E137" s="25">
        <f t="shared" si="15"/>
        <v>0</v>
      </c>
      <c r="F137" s="30">
        <v>150</v>
      </c>
      <c r="G137" s="27">
        <f t="shared" si="16"/>
        <v>0</v>
      </c>
      <c r="H137" s="27">
        <f t="shared" si="17"/>
        <v>0</v>
      </c>
      <c r="I137" s="31"/>
    </row>
    <row r="138" spans="2:9" ht="13.5" customHeight="1">
      <c r="B138" s="22" t="s">
        <v>63</v>
      </c>
      <c r="C138" s="29"/>
      <c r="D138" s="30">
        <v>510</v>
      </c>
      <c r="E138" s="25">
        <f t="shared" si="15"/>
        <v>0</v>
      </c>
      <c r="F138" s="30">
        <v>150</v>
      </c>
      <c r="G138" s="27">
        <f t="shared" si="16"/>
        <v>0</v>
      </c>
      <c r="H138" s="27">
        <f t="shared" si="17"/>
        <v>0</v>
      </c>
      <c r="I138" s="31"/>
    </row>
    <row r="139" spans="2:9" ht="13.5" customHeight="1">
      <c r="B139" s="22" t="s">
        <v>64</v>
      </c>
      <c r="C139" s="29"/>
      <c r="D139" s="30">
        <v>580</v>
      </c>
      <c r="E139" s="25">
        <f t="shared" si="15"/>
        <v>0</v>
      </c>
      <c r="F139" s="30">
        <v>200</v>
      </c>
      <c r="G139" s="27">
        <f t="shared" si="16"/>
        <v>0</v>
      </c>
      <c r="H139" s="27">
        <f t="shared" si="17"/>
        <v>0</v>
      </c>
      <c r="I139" s="31"/>
    </row>
    <row r="140" spans="2:9" ht="13.5" customHeight="1">
      <c r="B140" s="22" t="s">
        <v>263</v>
      </c>
      <c r="C140" s="29"/>
      <c r="D140" s="30">
        <v>590</v>
      </c>
      <c r="E140" s="25">
        <f t="shared" si="15"/>
        <v>0</v>
      </c>
      <c r="F140" s="30">
        <v>150</v>
      </c>
      <c r="G140" s="27">
        <f t="shared" si="16"/>
        <v>0</v>
      </c>
      <c r="H140" s="27">
        <f t="shared" si="17"/>
        <v>0</v>
      </c>
      <c r="I140" s="31"/>
    </row>
    <row r="141" spans="2:9" ht="13.5" customHeight="1">
      <c r="B141" s="22" t="s">
        <v>264</v>
      </c>
      <c r="C141" s="29"/>
      <c r="D141" s="30">
        <v>590</v>
      </c>
      <c r="E141" s="25">
        <f t="shared" si="15"/>
        <v>0</v>
      </c>
      <c r="F141" s="30">
        <v>150</v>
      </c>
      <c r="G141" s="27">
        <f t="shared" si="16"/>
        <v>0</v>
      </c>
      <c r="H141" s="27">
        <f t="shared" si="17"/>
        <v>0</v>
      </c>
      <c r="I141" s="31"/>
    </row>
    <row r="142" spans="2:9" ht="13.5" customHeight="1">
      <c r="B142" s="22" t="s">
        <v>65</v>
      </c>
      <c r="C142" s="29"/>
      <c r="D142" s="30">
        <v>320</v>
      </c>
      <c r="E142" s="25">
        <f t="shared" si="15"/>
        <v>0</v>
      </c>
      <c r="F142" s="30">
        <v>100</v>
      </c>
      <c r="G142" s="27">
        <f t="shared" si="16"/>
        <v>0</v>
      </c>
      <c r="H142" s="27">
        <f t="shared" si="17"/>
        <v>0</v>
      </c>
      <c r="I142" s="31"/>
    </row>
    <row r="143" spans="2:9" ht="13.5" customHeight="1">
      <c r="B143" s="22" t="s">
        <v>66</v>
      </c>
      <c r="C143" s="29"/>
      <c r="D143" s="30">
        <v>380</v>
      </c>
      <c r="E143" s="25">
        <f t="shared" si="15"/>
        <v>0</v>
      </c>
      <c r="F143" s="30">
        <v>100</v>
      </c>
      <c r="G143" s="27">
        <f t="shared" si="16"/>
        <v>0</v>
      </c>
      <c r="H143" s="27">
        <f t="shared" si="17"/>
        <v>0</v>
      </c>
      <c r="I143" s="31"/>
    </row>
    <row r="144" spans="2:9" ht="13.5" customHeight="1">
      <c r="B144" s="22" t="s">
        <v>67</v>
      </c>
      <c r="C144" s="29"/>
      <c r="D144" s="30">
        <v>490</v>
      </c>
      <c r="E144" s="25">
        <f t="shared" si="15"/>
        <v>0</v>
      </c>
      <c r="F144" s="30">
        <v>100</v>
      </c>
      <c r="G144" s="27">
        <f t="shared" si="16"/>
        <v>0</v>
      </c>
      <c r="H144" s="27">
        <f t="shared" si="17"/>
        <v>0</v>
      </c>
      <c r="I144" s="31"/>
    </row>
    <row r="145" spans="1:9" ht="13.5" customHeight="1">
      <c r="B145" s="22" t="s">
        <v>68</v>
      </c>
      <c r="C145" s="29"/>
      <c r="D145" s="30">
        <v>120</v>
      </c>
      <c r="E145" s="25">
        <f t="shared" si="15"/>
        <v>0</v>
      </c>
      <c r="F145" s="30">
        <v>50</v>
      </c>
      <c r="G145" s="27">
        <f t="shared" si="16"/>
        <v>0</v>
      </c>
      <c r="H145" s="27">
        <f t="shared" si="17"/>
        <v>0</v>
      </c>
      <c r="I145" s="31"/>
    </row>
    <row r="146" spans="1:9" ht="13.5" customHeight="1">
      <c r="B146" s="22" t="s">
        <v>69</v>
      </c>
      <c r="C146" s="29"/>
      <c r="D146" s="30">
        <v>120</v>
      </c>
      <c r="E146" s="25">
        <f t="shared" si="15"/>
        <v>0</v>
      </c>
      <c r="F146" s="30">
        <v>50</v>
      </c>
      <c r="G146" s="27">
        <f t="shared" si="16"/>
        <v>0</v>
      </c>
      <c r="H146" s="27">
        <f t="shared" si="17"/>
        <v>0</v>
      </c>
      <c r="I146" s="31"/>
    </row>
    <row r="147" spans="1:9" ht="13.5" customHeight="1">
      <c r="A147" s="33"/>
      <c r="B147" s="35" t="s">
        <v>24</v>
      </c>
      <c r="C147" s="36">
        <f>SUM(C119:C146)</f>
        <v>0</v>
      </c>
      <c r="D147" s="36"/>
      <c r="E147" s="36">
        <f>SUM(E119:E146)</f>
        <v>0</v>
      </c>
      <c r="F147" s="36"/>
      <c r="G147" s="36">
        <f>SUM(G119:G146)</f>
        <v>0</v>
      </c>
      <c r="H147" s="36">
        <f>SUM(H119:H146)</f>
        <v>0</v>
      </c>
    </row>
    <row r="148" spans="1:9" s="33" customFormat="1" ht="13.5" customHeight="1">
      <c r="A148" s="1"/>
      <c r="B148" s="15" t="s">
        <v>70</v>
      </c>
      <c r="C148" s="16" t="s">
        <v>11</v>
      </c>
      <c r="D148" s="17" t="s">
        <v>12</v>
      </c>
      <c r="E148" s="17" t="s">
        <v>13</v>
      </c>
      <c r="F148" s="18" t="s">
        <v>14</v>
      </c>
      <c r="G148" s="19" t="s">
        <v>15</v>
      </c>
      <c r="H148" s="20" t="s">
        <v>16</v>
      </c>
    </row>
    <row r="149" spans="1:9" ht="13.5" customHeight="1">
      <c r="B149" s="37" t="s">
        <v>71</v>
      </c>
      <c r="C149" s="23"/>
      <c r="D149" s="26">
        <v>980</v>
      </c>
      <c r="E149" s="25">
        <f t="shared" ref="E149:E183" si="18">C149*D149</f>
        <v>0</v>
      </c>
      <c r="F149" s="26">
        <v>200</v>
      </c>
      <c r="G149" s="27">
        <f t="shared" ref="G149:G183" si="19">F149*C149</f>
        <v>0</v>
      </c>
      <c r="H149" s="27">
        <f t="shared" ref="H149:H183" si="20">G149/$C$2</f>
        <v>0</v>
      </c>
    </row>
    <row r="150" spans="1:9" ht="13.5" customHeight="1">
      <c r="B150" s="37" t="s">
        <v>72</v>
      </c>
      <c r="C150" s="23"/>
      <c r="D150" s="26">
        <v>950</v>
      </c>
      <c r="E150" s="25">
        <f t="shared" si="18"/>
        <v>0</v>
      </c>
      <c r="F150" s="26">
        <v>300</v>
      </c>
      <c r="G150" s="27">
        <f t="shared" si="19"/>
        <v>0</v>
      </c>
      <c r="H150" s="27">
        <f t="shared" si="20"/>
        <v>0</v>
      </c>
    </row>
    <row r="151" spans="1:9" ht="13.5" customHeight="1">
      <c r="B151" s="37" t="s">
        <v>73</v>
      </c>
      <c r="C151" s="23"/>
      <c r="D151" s="26">
        <v>950</v>
      </c>
      <c r="E151" s="25">
        <f t="shared" si="18"/>
        <v>0</v>
      </c>
      <c r="F151" s="26">
        <v>300</v>
      </c>
      <c r="G151" s="27">
        <f t="shared" si="19"/>
        <v>0</v>
      </c>
      <c r="H151" s="27">
        <f t="shared" si="20"/>
        <v>0</v>
      </c>
    </row>
    <row r="152" spans="1:9" ht="13.5" customHeight="1">
      <c r="B152" s="37" t="s">
        <v>74</v>
      </c>
      <c r="C152" s="23"/>
      <c r="D152" s="26">
        <v>690</v>
      </c>
      <c r="E152" s="25">
        <f t="shared" si="18"/>
        <v>0</v>
      </c>
      <c r="F152" s="26">
        <v>150</v>
      </c>
      <c r="G152" s="27">
        <f t="shared" si="19"/>
        <v>0</v>
      </c>
      <c r="H152" s="27">
        <f t="shared" si="20"/>
        <v>0</v>
      </c>
      <c r="I152" s="31"/>
    </row>
    <row r="153" spans="1:9" ht="13.5" customHeight="1">
      <c r="B153" s="22" t="s">
        <v>75</v>
      </c>
      <c r="C153" s="29"/>
      <c r="D153" s="30">
        <v>960</v>
      </c>
      <c r="E153" s="25">
        <f t="shared" si="18"/>
        <v>0</v>
      </c>
      <c r="F153" s="30">
        <v>200</v>
      </c>
      <c r="G153" s="27">
        <f t="shared" si="19"/>
        <v>0</v>
      </c>
      <c r="H153" s="27">
        <f t="shared" si="20"/>
        <v>0</v>
      </c>
      <c r="I153" s="31"/>
    </row>
    <row r="154" spans="1:9" ht="13.5" customHeight="1">
      <c r="B154" s="22" t="s">
        <v>76</v>
      </c>
      <c r="C154" s="29"/>
      <c r="D154" s="30">
        <v>720</v>
      </c>
      <c r="E154" s="25">
        <f t="shared" si="18"/>
        <v>0</v>
      </c>
      <c r="F154" s="30">
        <v>200</v>
      </c>
      <c r="G154" s="27">
        <f t="shared" si="19"/>
        <v>0</v>
      </c>
      <c r="H154" s="27">
        <f t="shared" si="20"/>
        <v>0</v>
      </c>
      <c r="I154" s="31"/>
    </row>
    <row r="155" spans="1:9" ht="13.5" customHeight="1">
      <c r="B155" s="22" t="s">
        <v>265</v>
      </c>
      <c r="C155" s="29"/>
      <c r="D155" s="30">
        <v>650</v>
      </c>
      <c r="E155" s="25">
        <f t="shared" si="18"/>
        <v>0</v>
      </c>
      <c r="F155" s="30">
        <v>200</v>
      </c>
      <c r="G155" s="27">
        <f t="shared" si="19"/>
        <v>0</v>
      </c>
      <c r="H155" s="27">
        <f t="shared" si="20"/>
        <v>0</v>
      </c>
      <c r="I155" s="31"/>
    </row>
    <row r="156" spans="1:9" ht="13.5" customHeight="1">
      <c r="B156" s="22" t="s">
        <v>77</v>
      </c>
      <c r="C156" s="29"/>
      <c r="D156" s="30">
        <v>680</v>
      </c>
      <c r="E156" s="25">
        <f t="shared" si="18"/>
        <v>0</v>
      </c>
      <c r="F156" s="30">
        <v>300</v>
      </c>
      <c r="G156" s="27">
        <f t="shared" si="19"/>
        <v>0</v>
      </c>
      <c r="H156" s="27">
        <f t="shared" si="20"/>
        <v>0</v>
      </c>
      <c r="I156" s="31"/>
    </row>
    <row r="157" spans="1:9" ht="13.5" customHeight="1">
      <c r="B157" s="37" t="s">
        <v>78</v>
      </c>
      <c r="C157" s="23"/>
      <c r="D157" s="30">
        <v>790</v>
      </c>
      <c r="E157" s="25">
        <f t="shared" si="18"/>
        <v>0</v>
      </c>
      <c r="F157" s="30">
        <v>200</v>
      </c>
      <c r="G157" s="27">
        <f t="shared" si="19"/>
        <v>0</v>
      </c>
      <c r="H157" s="27">
        <f t="shared" si="20"/>
        <v>0</v>
      </c>
      <c r="I157" s="31"/>
    </row>
    <row r="158" spans="1:9" ht="13.5" customHeight="1">
      <c r="B158" s="37" t="s">
        <v>79</v>
      </c>
      <c r="C158" s="23"/>
      <c r="D158" s="30">
        <v>640</v>
      </c>
      <c r="E158" s="25">
        <f t="shared" si="18"/>
        <v>0</v>
      </c>
      <c r="F158" s="30">
        <v>150</v>
      </c>
      <c r="G158" s="27">
        <f t="shared" si="19"/>
        <v>0</v>
      </c>
      <c r="H158" s="27">
        <f t="shared" si="20"/>
        <v>0</v>
      </c>
      <c r="I158" s="31"/>
    </row>
    <row r="159" spans="1:9" ht="13.5" customHeight="1">
      <c r="B159" s="37" t="s">
        <v>80</v>
      </c>
      <c r="C159" s="23"/>
      <c r="D159" s="30">
        <v>980</v>
      </c>
      <c r="E159" s="25">
        <f t="shared" si="18"/>
        <v>0</v>
      </c>
      <c r="F159" s="30">
        <v>200</v>
      </c>
      <c r="G159" s="27">
        <f t="shared" si="19"/>
        <v>0</v>
      </c>
      <c r="H159" s="27">
        <f t="shared" si="20"/>
        <v>0</v>
      </c>
      <c r="I159" s="31"/>
    </row>
    <row r="160" spans="1:9" ht="13.5" customHeight="1">
      <c r="B160" s="37" t="s">
        <v>81</v>
      </c>
      <c r="C160" s="23"/>
      <c r="D160" s="30">
        <v>750</v>
      </c>
      <c r="E160" s="25">
        <f t="shared" si="18"/>
        <v>0</v>
      </c>
      <c r="F160" s="30">
        <v>200</v>
      </c>
      <c r="G160" s="27">
        <f t="shared" si="19"/>
        <v>0</v>
      </c>
      <c r="H160" s="27">
        <f t="shared" si="20"/>
        <v>0</v>
      </c>
      <c r="I160" s="31"/>
    </row>
    <row r="161" spans="1:9" ht="13.5" customHeight="1">
      <c r="B161" s="37" t="s">
        <v>82</v>
      </c>
      <c r="C161" s="23"/>
      <c r="D161" s="30">
        <v>650</v>
      </c>
      <c r="E161" s="25">
        <f t="shared" si="18"/>
        <v>0</v>
      </c>
      <c r="F161" s="30">
        <v>200</v>
      </c>
      <c r="G161" s="27">
        <f t="shared" si="19"/>
        <v>0</v>
      </c>
      <c r="H161" s="27">
        <f t="shared" si="20"/>
        <v>0</v>
      </c>
      <c r="I161" s="31"/>
    </row>
    <row r="162" spans="1:9" ht="13.5" customHeight="1">
      <c r="B162" s="37" t="s">
        <v>83</v>
      </c>
      <c r="C162" s="23"/>
      <c r="D162" s="30">
        <v>980</v>
      </c>
      <c r="E162" s="25">
        <f t="shared" si="18"/>
        <v>0</v>
      </c>
      <c r="F162" s="30">
        <v>200</v>
      </c>
      <c r="G162" s="27">
        <f t="shared" si="19"/>
        <v>0</v>
      </c>
      <c r="H162" s="27">
        <f t="shared" si="20"/>
        <v>0</v>
      </c>
      <c r="I162" s="31"/>
    </row>
    <row r="163" spans="1:9" ht="13.5" customHeight="1">
      <c r="B163" s="22" t="s">
        <v>84</v>
      </c>
      <c r="C163" s="29"/>
      <c r="D163" s="30">
        <v>840</v>
      </c>
      <c r="E163" s="25">
        <f t="shared" si="18"/>
        <v>0</v>
      </c>
      <c r="F163" s="30">
        <v>200</v>
      </c>
      <c r="G163" s="27">
        <f t="shared" si="19"/>
        <v>0</v>
      </c>
      <c r="H163" s="27">
        <f t="shared" si="20"/>
        <v>0</v>
      </c>
      <c r="I163" s="31"/>
    </row>
    <row r="164" spans="1:9" ht="13.5" customHeight="1">
      <c r="B164" s="22" t="s">
        <v>85</v>
      </c>
      <c r="C164" s="29"/>
      <c r="D164" s="30">
        <v>1150</v>
      </c>
      <c r="E164" s="25">
        <f t="shared" si="18"/>
        <v>0</v>
      </c>
      <c r="F164" s="30">
        <v>150</v>
      </c>
      <c r="G164" s="27">
        <f t="shared" si="19"/>
        <v>0</v>
      </c>
      <c r="H164" s="27">
        <f t="shared" si="20"/>
        <v>0</v>
      </c>
      <c r="I164" s="31"/>
    </row>
    <row r="165" spans="1:9" ht="13.5" customHeight="1">
      <c r="B165" s="22" t="s">
        <v>86</v>
      </c>
      <c r="C165" s="29"/>
      <c r="D165" s="30">
        <v>1100</v>
      </c>
      <c r="E165" s="25">
        <f t="shared" si="18"/>
        <v>0</v>
      </c>
      <c r="F165" s="30">
        <v>150</v>
      </c>
      <c r="G165" s="27">
        <f t="shared" si="19"/>
        <v>0</v>
      </c>
      <c r="H165" s="27">
        <f t="shared" si="20"/>
        <v>0</v>
      </c>
      <c r="I165" s="31"/>
    </row>
    <row r="166" spans="1:9" ht="13.5" customHeight="1">
      <c r="B166" s="37" t="s">
        <v>87</v>
      </c>
      <c r="C166" s="23"/>
      <c r="D166" s="30">
        <v>1270</v>
      </c>
      <c r="E166" s="25">
        <f t="shared" si="18"/>
        <v>0</v>
      </c>
      <c r="F166" s="30">
        <v>200</v>
      </c>
      <c r="G166" s="27">
        <f t="shared" si="19"/>
        <v>0</v>
      </c>
      <c r="H166" s="27">
        <f t="shared" si="20"/>
        <v>0</v>
      </c>
      <c r="I166" s="31"/>
    </row>
    <row r="167" spans="1:9" ht="13.5" customHeight="1">
      <c r="B167" s="37" t="s">
        <v>88</v>
      </c>
      <c r="C167" s="23"/>
      <c r="D167" s="30">
        <v>750</v>
      </c>
      <c r="E167" s="25">
        <f t="shared" si="18"/>
        <v>0</v>
      </c>
      <c r="F167" s="30">
        <v>200</v>
      </c>
      <c r="G167" s="27">
        <f t="shared" si="19"/>
        <v>0</v>
      </c>
      <c r="H167" s="27">
        <f t="shared" si="20"/>
        <v>0</v>
      </c>
      <c r="I167" s="31"/>
    </row>
    <row r="168" spans="1:9" ht="13.5" customHeight="1">
      <c r="B168" s="22" t="s">
        <v>89</v>
      </c>
      <c r="C168" s="29"/>
      <c r="D168" s="30">
        <v>690</v>
      </c>
      <c r="E168" s="25">
        <f t="shared" si="18"/>
        <v>0</v>
      </c>
      <c r="F168" s="30">
        <v>200</v>
      </c>
      <c r="G168" s="27">
        <f t="shared" si="19"/>
        <v>0</v>
      </c>
      <c r="H168" s="27">
        <f t="shared" si="20"/>
        <v>0</v>
      </c>
      <c r="I168" s="31"/>
    </row>
    <row r="169" spans="1:9" ht="13.5" customHeight="1">
      <c r="B169" s="22" t="s">
        <v>90</v>
      </c>
      <c r="C169" s="29"/>
      <c r="D169" s="30">
        <v>680</v>
      </c>
      <c r="E169" s="25">
        <f t="shared" si="18"/>
        <v>0</v>
      </c>
      <c r="F169" s="30">
        <v>180</v>
      </c>
      <c r="G169" s="27">
        <f t="shared" si="19"/>
        <v>0</v>
      </c>
      <c r="H169" s="27">
        <f t="shared" si="20"/>
        <v>0</v>
      </c>
      <c r="I169" s="31"/>
    </row>
    <row r="170" spans="1:9" ht="13.5" customHeight="1">
      <c r="B170" s="37" t="s">
        <v>91</v>
      </c>
      <c r="C170" s="23"/>
      <c r="D170" s="30">
        <v>720</v>
      </c>
      <c r="E170" s="25">
        <f t="shared" si="18"/>
        <v>0</v>
      </c>
      <c r="F170" s="30">
        <v>200</v>
      </c>
      <c r="G170" s="27">
        <f t="shared" si="19"/>
        <v>0</v>
      </c>
      <c r="H170" s="27">
        <f t="shared" si="20"/>
        <v>0</v>
      </c>
      <c r="I170" s="31"/>
    </row>
    <row r="171" spans="1:9" ht="13.5" customHeight="1">
      <c r="B171" s="37" t="s">
        <v>92</v>
      </c>
      <c r="C171" s="23"/>
      <c r="D171" s="30">
        <v>1070</v>
      </c>
      <c r="E171" s="25">
        <f t="shared" si="18"/>
        <v>0</v>
      </c>
      <c r="F171" s="30">
        <v>180</v>
      </c>
      <c r="G171" s="27">
        <f t="shared" si="19"/>
        <v>0</v>
      </c>
      <c r="H171" s="27">
        <f t="shared" si="20"/>
        <v>0</v>
      </c>
      <c r="I171" s="31"/>
    </row>
    <row r="172" spans="1:9" ht="13.5" customHeight="1">
      <c r="B172" s="37" t="s">
        <v>93</v>
      </c>
      <c r="C172" s="23"/>
      <c r="D172" s="30">
        <v>1020</v>
      </c>
      <c r="E172" s="25">
        <f t="shared" si="18"/>
        <v>0</v>
      </c>
      <c r="F172" s="30">
        <v>200</v>
      </c>
      <c r="G172" s="27">
        <f t="shared" si="19"/>
        <v>0</v>
      </c>
      <c r="H172" s="27">
        <f t="shared" si="20"/>
        <v>0</v>
      </c>
      <c r="I172" s="31"/>
    </row>
    <row r="173" spans="1:9" ht="13.5" customHeight="1">
      <c r="B173" s="22" t="s">
        <v>94</v>
      </c>
      <c r="C173" s="29"/>
      <c r="D173" s="30">
        <v>1040</v>
      </c>
      <c r="E173" s="25">
        <f t="shared" si="18"/>
        <v>0</v>
      </c>
      <c r="F173" s="30">
        <v>180</v>
      </c>
      <c r="G173" s="27">
        <f t="shared" si="19"/>
        <v>0</v>
      </c>
      <c r="H173" s="27">
        <f t="shared" si="20"/>
        <v>0</v>
      </c>
      <c r="I173" s="31"/>
    </row>
    <row r="174" spans="1:9" ht="13.5" customHeight="1">
      <c r="B174" s="22" t="s">
        <v>95</v>
      </c>
      <c r="C174" s="29"/>
      <c r="D174" s="30">
        <v>1080</v>
      </c>
      <c r="E174" s="25">
        <f t="shared" si="18"/>
        <v>0</v>
      </c>
      <c r="F174" s="30">
        <v>180</v>
      </c>
      <c r="G174" s="27">
        <f t="shared" si="19"/>
        <v>0</v>
      </c>
      <c r="H174" s="27">
        <f t="shared" si="20"/>
        <v>0</v>
      </c>
      <c r="I174" s="31"/>
    </row>
    <row r="175" spans="1:9" ht="13.5" customHeight="1">
      <c r="B175" s="22" t="s">
        <v>96</v>
      </c>
      <c r="C175" s="29"/>
      <c r="D175" s="30">
        <v>1050</v>
      </c>
      <c r="E175" s="25">
        <f t="shared" si="18"/>
        <v>0</v>
      </c>
      <c r="F175" s="30">
        <v>180</v>
      </c>
      <c r="G175" s="27">
        <f t="shared" si="19"/>
        <v>0</v>
      </c>
      <c r="H175" s="27">
        <f t="shared" si="20"/>
        <v>0</v>
      </c>
      <c r="I175" s="31"/>
    </row>
    <row r="176" spans="1:9" s="56" customFormat="1" ht="13.5" customHeight="1">
      <c r="A176" s="53"/>
      <c r="B176" s="41" t="s">
        <v>266</v>
      </c>
      <c r="C176" s="42"/>
      <c r="D176" s="43">
        <v>1000</v>
      </c>
      <c r="E176" s="43">
        <f t="shared" si="18"/>
        <v>0</v>
      </c>
      <c r="F176" s="43">
        <v>100</v>
      </c>
      <c r="G176" s="43">
        <f t="shared" si="19"/>
        <v>0</v>
      </c>
      <c r="H176" s="43">
        <f t="shared" si="20"/>
        <v>0</v>
      </c>
      <c r="I176" s="57"/>
    </row>
    <row r="177" spans="1:9" ht="13.5" customHeight="1">
      <c r="B177" s="22" t="s">
        <v>97</v>
      </c>
      <c r="C177" s="29"/>
      <c r="D177" s="30">
        <v>1500</v>
      </c>
      <c r="E177" s="25">
        <f t="shared" si="18"/>
        <v>0</v>
      </c>
      <c r="F177" s="30">
        <v>200</v>
      </c>
      <c r="G177" s="27">
        <f t="shared" si="19"/>
        <v>0</v>
      </c>
      <c r="H177" s="27">
        <f t="shared" si="20"/>
        <v>0</v>
      </c>
      <c r="I177" s="31"/>
    </row>
    <row r="178" spans="1:9" ht="13.5" customHeight="1">
      <c r="B178" s="37" t="s">
        <v>98</v>
      </c>
      <c r="C178" s="23"/>
      <c r="D178" s="26">
        <v>930</v>
      </c>
      <c r="E178" s="25">
        <f t="shared" si="18"/>
        <v>0</v>
      </c>
      <c r="F178" s="26">
        <v>300</v>
      </c>
      <c r="G178" s="27">
        <f t="shared" si="19"/>
        <v>0</v>
      </c>
      <c r="H178" s="27">
        <f t="shared" si="20"/>
        <v>0</v>
      </c>
      <c r="I178" s="31"/>
    </row>
    <row r="179" spans="1:9" ht="13.5" customHeight="1">
      <c r="B179" s="37" t="s">
        <v>99</v>
      </c>
      <c r="C179" s="23"/>
      <c r="D179" s="26">
        <v>720</v>
      </c>
      <c r="E179" s="25">
        <f t="shared" si="18"/>
        <v>0</v>
      </c>
      <c r="F179" s="26">
        <v>150</v>
      </c>
      <c r="G179" s="27">
        <f t="shared" si="19"/>
        <v>0</v>
      </c>
      <c r="H179" s="27">
        <f t="shared" si="20"/>
        <v>0</v>
      </c>
      <c r="I179" s="31"/>
    </row>
    <row r="180" spans="1:9" ht="13.5" customHeight="1">
      <c r="B180" s="37" t="s">
        <v>100</v>
      </c>
      <c r="C180" s="23"/>
      <c r="D180" s="26">
        <v>690</v>
      </c>
      <c r="E180" s="25">
        <f t="shared" si="18"/>
        <v>0</v>
      </c>
      <c r="F180" s="26">
        <v>150</v>
      </c>
      <c r="G180" s="27">
        <f t="shared" si="19"/>
        <v>0</v>
      </c>
      <c r="H180" s="27">
        <f t="shared" si="20"/>
        <v>0</v>
      </c>
      <c r="I180" s="31"/>
    </row>
    <row r="181" spans="1:9" ht="13.5" customHeight="1">
      <c r="B181" s="37" t="s">
        <v>267</v>
      </c>
      <c r="C181" s="23"/>
      <c r="D181" s="26">
        <v>740</v>
      </c>
      <c r="E181" s="25">
        <f t="shared" si="18"/>
        <v>0</v>
      </c>
      <c r="F181" s="26">
        <v>150</v>
      </c>
      <c r="G181" s="27">
        <f t="shared" si="19"/>
        <v>0</v>
      </c>
      <c r="H181" s="27">
        <f t="shared" si="20"/>
        <v>0</v>
      </c>
      <c r="I181" s="31"/>
    </row>
    <row r="182" spans="1:9" ht="13.5" customHeight="1">
      <c r="B182" s="37" t="s">
        <v>268</v>
      </c>
      <c r="C182" s="23"/>
      <c r="D182" s="26">
        <v>930</v>
      </c>
      <c r="E182" s="25">
        <f t="shared" si="18"/>
        <v>0</v>
      </c>
      <c r="F182" s="26">
        <v>300</v>
      </c>
      <c r="G182" s="27">
        <f t="shared" si="19"/>
        <v>0</v>
      </c>
      <c r="H182" s="27">
        <f t="shared" si="20"/>
        <v>0</v>
      </c>
      <c r="I182" s="31"/>
    </row>
    <row r="183" spans="1:9" ht="13.5" customHeight="1">
      <c r="B183" s="22" t="s">
        <v>101</v>
      </c>
      <c r="C183" s="29"/>
      <c r="D183" s="30">
        <v>1030</v>
      </c>
      <c r="E183" s="24">
        <f t="shared" si="18"/>
        <v>0</v>
      </c>
      <c r="F183" s="30">
        <v>200</v>
      </c>
      <c r="G183" s="27">
        <f t="shared" si="19"/>
        <v>0</v>
      </c>
      <c r="H183" s="27">
        <f t="shared" si="20"/>
        <v>0</v>
      </c>
      <c r="I183" s="31"/>
    </row>
    <row r="184" spans="1:9" ht="13.5" customHeight="1">
      <c r="B184" s="35" t="s">
        <v>24</v>
      </c>
      <c r="C184" s="36">
        <f>SUM(C149:C183)</f>
        <v>0</v>
      </c>
      <c r="D184" s="36"/>
      <c r="E184" s="36">
        <f>SUM(E149:E183)</f>
        <v>0</v>
      </c>
      <c r="F184" s="36"/>
      <c r="G184" s="36">
        <f>SUM(G149:G183)</f>
        <v>0</v>
      </c>
      <c r="H184" s="36">
        <f>SUM(H149:H183)</f>
        <v>0</v>
      </c>
      <c r="I184" s="31"/>
    </row>
    <row r="185" spans="1:9" ht="13.5" customHeight="1">
      <c r="B185" s="15" t="s">
        <v>102</v>
      </c>
      <c r="C185" s="16" t="s">
        <v>11</v>
      </c>
      <c r="D185" s="17" t="s">
        <v>12</v>
      </c>
      <c r="E185" s="17" t="s">
        <v>13</v>
      </c>
      <c r="F185" s="18" t="s">
        <v>14</v>
      </c>
      <c r="G185" s="19" t="s">
        <v>15</v>
      </c>
      <c r="H185" s="20" t="s">
        <v>16</v>
      </c>
    </row>
    <row r="186" spans="1:9" ht="13.5" customHeight="1">
      <c r="B186" s="37" t="s">
        <v>103</v>
      </c>
      <c r="C186" s="23"/>
      <c r="D186" s="26">
        <v>13900</v>
      </c>
      <c r="E186" s="25">
        <f t="shared" ref="E186:E202" si="21">C186*D186</f>
        <v>0</v>
      </c>
      <c r="F186" s="26">
        <v>2500</v>
      </c>
      <c r="G186" s="27">
        <f t="shared" ref="G186:G202" si="22">F186*C186</f>
        <v>0</v>
      </c>
      <c r="H186" s="27">
        <f t="shared" ref="H186:H202" si="23">G186/$C$2</f>
        <v>0</v>
      </c>
    </row>
    <row r="187" spans="1:9" ht="13.5" customHeight="1">
      <c r="B187" s="37" t="s">
        <v>104</v>
      </c>
      <c r="C187" s="23"/>
      <c r="D187" s="26">
        <v>12900</v>
      </c>
      <c r="E187" s="25">
        <f t="shared" si="21"/>
        <v>0</v>
      </c>
      <c r="F187" s="26">
        <v>3000</v>
      </c>
      <c r="G187" s="27">
        <f t="shared" si="22"/>
        <v>0</v>
      </c>
      <c r="H187" s="27">
        <f t="shared" si="23"/>
        <v>0</v>
      </c>
    </row>
    <row r="188" spans="1:9" ht="13.5" customHeight="1">
      <c r="B188" s="37" t="s">
        <v>105</v>
      </c>
      <c r="C188" s="23"/>
      <c r="D188" s="26">
        <v>11700</v>
      </c>
      <c r="E188" s="25">
        <f t="shared" si="21"/>
        <v>0</v>
      </c>
      <c r="F188" s="26">
        <v>3000</v>
      </c>
      <c r="G188" s="27">
        <f t="shared" si="22"/>
        <v>0</v>
      </c>
      <c r="H188" s="27">
        <f t="shared" si="23"/>
        <v>0</v>
      </c>
    </row>
    <row r="189" spans="1:9" ht="13.5" customHeight="1">
      <c r="B189" s="37" t="s">
        <v>106</v>
      </c>
      <c r="C189" s="23"/>
      <c r="D189" s="26">
        <v>55000</v>
      </c>
      <c r="E189" s="25">
        <f t="shared" si="21"/>
        <v>0</v>
      </c>
      <c r="F189" s="26">
        <v>5000</v>
      </c>
      <c r="G189" s="27">
        <f t="shared" si="22"/>
        <v>0</v>
      </c>
      <c r="H189" s="27">
        <f t="shared" si="23"/>
        <v>0</v>
      </c>
    </row>
    <row r="190" spans="1:9" ht="13.5" customHeight="1">
      <c r="B190" s="37" t="s">
        <v>107</v>
      </c>
      <c r="C190" s="23"/>
      <c r="D190" s="26">
        <v>25000</v>
      </c>
      <c r="E190" s="25">
        <f t="shared" si="21"/>
        <v>0</v>
      </c>
      <c r="F190" s="26">
        <v>10000</v>
      </c>
      <c r="G190" s="27">
        <f t="shared" si="22"/>
        <v>0</v>
      </c>
      <c r="H190" s="27">
        <f t="shared" si="23"/>
        <v>0</v>
      </c>
    </row>
    <row r="191" spans="1:9" ht="13.5" customHeight="1">
      <c r="B191" s="37" t="s">
        <v>108</v>
      </c>
      <c r="C191" s="23"/>
      <c r="D191" s="26">
        <v>15000</v>
      </c>
      <c r="E191" s="25">
        <f t="shared" si="21"/>
        <v>0</v>
      </c>
      <c r="F191" s="26">
        <v>10000</v>
      </c>
      <c r="G191" s="27">
        <f t="shared" si="22"/>
        <v>0</v>
      </c>
      <c r="H191" s="27">
        <f t="shared" si="23"/>
        <v>0</v>
      </c>
    </row>
    <row r="192" spans="1:9" s="46" customFormat="1" ht="33" customHeight="1">
      <c r="A192" s="58"/>
      <c r="B192" s="41" t="s">
        <v>182</v>
      </c>
      <c r="C192" s="42"/>
      <c r="D192" s="43">
        <v>25000</v>
      </c>
      <c r="E192" s="43">
        <f t="shared" si="21"/>
        <v>0</v>
      </c>
      <c r="F192" s="43">
        <v>2500</v>
      </c>
      <c r="G192" s="43">
        <f t="shared" si="22"/>
        <v>0</v>
      </c>
      <c r="H192" s="43">
        <f t="shared" si="23"/>
        <v>0</v>
      </c>
      <c r="I192" s="59"/>
    </row>
    <row r="193" spans="1:9" s="46" customFormat="1" ht="37" customHeight="1">
      <c r="A193" s="58"/>
      <c r="B193" s="41" t="s">
        <v>180</v>
      </c>
      <c r="C193" s="42"/>
      <c r="D193" s="43">
        <v>5000</v>
      </c>
      <c r="E193" s="43">
        <f>C193*D193</f>
        <v>0</v>
      </c>
      <c r="F193" s="43">
        <v>1000</v>
      </c>
      <c r="G193" s="43">
        <f>F193*C193</f>
        <v>0</v>
      </c>
      <c r="H193" s="43">
        <f t="shared" si="23"/>
        <v>0</v>
      </c>
      <c r="I193" s="60"/>
    </row>
    <row r="194" spans="1:9" ht="36.75" customHeight="1">
      <c r="B194" s="37" t="s">
        <v>269</v>
      </c>
      <c r="C194" s="23"/>
      <c r="D194" s="26">
        <v>20000</v>
      </c>
      <c r="E194" s="25">
        <f t="shared" si="21"/>
        <v>0</v>
      </c>
      <c r="F194" s="26">
        <v>10000</v>
      </c>
      <c r="G194" s="27">
        <f t="shared" si="22"/>
        <v>0</v>
      </c>
      <c r="H194" s="27">
        <f t="shared" si="23"/>
        <v>0</v>
      </c>
    </row>
    <row r="195" spans="1:9" ht="15" customHeight="1">
      <c r="B195" s="37" t="s">
        <v>270</v>
      </c>
      <c r="C195" s="23"/>
      <c r="D195" s="26">
        <v>18000</v>
      </c>
      <c r="E195" s="25">
        <f t="shared" si="21"/>
        <v>0</v>
      </c>
      <c r="F195" s="26">
        <v>10000</v>
      </c>
      <c r="G195" s="27">
        <f t="shared" si="22"/>
        <v>0</v>
      </c>
      <c r="H195" s="27">
        <f t="shared" si="23"/>
        <v>0</v>
      </c>
    </row>
    <row r="196" spans="1:9" ht="15" customHeight="1">
      <c r="B196" s="37" t="s">
        <v>271</v>
      </c>
      <c r="C196" s="23"/>
      <c r="D196" s="26">
        <v>35000</v>
      </c>
      <c r="E196" s="25">
        <f t="shared" si="21"/>
        <v>0</v>
      </c>
      <c r="F196" s="26">
        <v>5000</v>
      </c>
      <c r="G196" s="27">
        <f t="shared" si="22"/>
        <v>0</v>
      </c>
      <c r="H196" s="27">
        <f t="shared" si="23"/>
        <v>0</v>
      </c>
    </row>
    <row r="197" spans="1:9" ht="14" customHeight="1">
      <c r="B197" s="37" t="s">
        <v>109</v>
      </c>
      <c r="C197" s="23"/>
      <c r="D197" s="26">
        <v>40000</v>
      </c>
      <c r="E197" s="25">
        <f t="shared" si="21"/>
        <v>0</v>
      </c>
      <c r="F197" s="26">
        <v>6000</v>
      </c>
      <c r="G197" s="27">
        <f t="shared" si="22"/>
        <v>0</v>
      </c>
      <c r="H197" s="27">
        <f t="shared" si="23"/>
        <v>0</v>
      </c>
    </row>
    <row r="198" spans="1:9" ht="12.75" customHeight="1">
      <c r="B198" s="37" t="s">
        <v>272</v>
      </c>
      <c r="C198" s="23"/>
      <c r="D198" s="26">
        <v>35000</v>
      </c>
      <c r="E198" s="25">
        <f t="shared" si="21"/>
        <v>0</v>
      </c>
      <c r="F198" s="26">
        <v>6000</v>
      </c>
      <c r="G198" s="27">
        <f t="shared" si="22"/>
        <v>0</v>
      </c>
      <c r="H198" s="27">
        <f t="shared" si="23"/>
        <v>0</v>
      </c>
    </row>
    <row r="199" spans="1:9" ht="12.75" customHeight="1">
      <c r="B199" s="37" t="s">
        <v>110</v>
      </c>
      <c r="C199" s="23"/>
      <c r="D199" s="26">
        <v>30000</v>
      </c>
      <c r="E199" s="25">
        <f t="shared" si="21"/>
        <v>0</v>
      </c>
      <c r="F199" s="26">
        <v>6000</v>
      </c>
      <c r="G199" s="27">
        <f t="shared" si="22"/>
        <v>0</v>
      </c>
      <c r="H199" s="27">
        <f t="shared" si="23"/>
        <v>0</v>
      </c>
    </row>
    <row r="200" spans="1:9" ht="12.75" customHeight="1">
      <c r="B200" s="37" t="s">
        <v>273</v>
      </c>
      <c r="C200" s="23"/>
      <c r="D200" s="26">
        <v>35000</v>
      </c>
      <c r="E200" s="25">
        <f t="shared" si="21"/>
        <v>0</v>
      </c>
      <c r="F200" s="26">
        <v>6000</v>
      </c>
      <c r="G200" s="27">
        <f t="shared" si="22"/>
        <v>0</v>
      </c>
      <c r="H200" s="27">
        <f t="shared" si="23"/>
        <v>0</v>
      </c>
    </row>
    <row r="201" spans="1:9" ht="12.75" customHeight="1">
      <c r="B201" s="37" t="s">
        <v>111</v>
      </c>
      <c r="C201" s="23"/>
      <c r="D201" s="26">
        <v>20000</v>
      </c>
      <c r="E201" s="25">
        <f t="shared" si="21"/>
        <v>0</v>
      </c>
      <c r="F201" s="26">
        <v>9000</v>
      </c>
      <c r="G201" s="27">
        <f t="shared" si="22"/>
        <v>0</v>
      </c>
      <c r="H201" s="27">
        <f t="shared" si="23"/>
        <v>0</v>
      </c>
    </row>
    <row r="202" spans="1:9" ht="12.75" customHeight="1">
      <c r="B202" s="37" t="s">
        <v>274</v>
      </c>
      <c r="C202" s="23"/>
      <c r="D202" s="26">
        <v>18000</v>
      </c>
      <c r="E202" s="25">
        <f t="shared" si="21"/>
        <v>0</v>
      </c>
      <c r="F202" s="26">
        <v>10000</v>
      </c>
      <c r="G202" s="27">
        <f t="shared" si="22"/>
        <v>0</v>
      </c>
      <c r="H202" s="27">
        <f t="shared" si="23"/>
        <v>0</v>
      </c>
    </row>
    <row r="203" spans="1:9" ht="12.75" customHeight="1">
      <c r="B203" s="35" t="s">
        <v>24</v>
      </c>
      <c r="C203" s="36">
        <f>SUM(C186:C202)</f>
        <v>0</v>
      </c>
      <c r="D203" s="61"/>
      <c r="E203" s="62">
        <f>SUM(E186:E202)</f>
        <v>0</v>
      </c>
      <c r="F203" s="61"/>
      <c r="G203" s="62">
        <f>SUM(G186:G202)</f>
        <v>0</v>
      </c>
      <c r="H203" s="62">
        <f>SUM(H186:H202)</f>
        <v>0</v>
      </c>
    </row>
    <row r="204" spans="1:9" ht="16">
      <c r="B204" s="15" t="s">
        <v>112</v>
      </c>
      <c r="C204" s="16" t="s">
        <v>11</v>
      </c>
      <c r="D204" s="17" t="s">
        <v>12</v>
      </c>
      <c r="E204" s="17" t="s">
        <v>13</v>
      </c>
      <c r="F204" s="18" t="s">
        <v>14</v>
      </c>
      <c r="G204" s="19" t="s">
        <v>15</v>
      </c>
      <c r="H204" s="20" t="s">
        <v>16</v>
      </c>
    </row>
    <row r="205" spans="1:9" ht="13.5" customHeight="1">
      <c r="B205" s="37" t="s">
        <v>113</v>
      </c>
      <c r="C205" s="23"/>
      <c r="D205" s="26">
        <v>250</v>
      </c>
      <c r="E205" s="25">
        <f t="shared" ref="E205:E214" si="24">C205*D205</f>
        <v>0</v>
      </c>
      <c r="F205" s="26">
        <v>150</v>
      </c>
      <c r="G205" s="27">
        <f t="shared" ref="G205:G214" si="25">F205*C205</f>
        <v>0</v>
      </c>
      <c r="H205" s="27">
        <f t="shared" ref="H205:H214" si="26">G205/$C$2</f>
        <v>0</v>
      </c>
    </row>
    <row r="206" spans="1:9" ht="13.5" customHeight="1">
      <c r="B206" s="37" t="s">
        <v>114</v>
      </c>
      <c r="C206" s="23"/>
      <c r="D206" s="26">
        <v>250</v>
      </c>
      <c r="E206" s="25">
        <f t="shared" si="24"/>
        <v>0</v>
      </c>
      <c r="F206" s="26">
        <v>150</v>
      </c>
      <c r="G206" s="27">
        <f t="shared" si="25"/>
        <v>0</v>
      </c>
      <c r="H206" s="27">
        <f t="shared" si="26"/>
        <v>0</v>
      </c>
    </row>
    <row r="207" spans="1:9" ht="13.5" customHeight="1">
      <c r="B207" s="37" t="s">
        <v>115</v>
      </c>
      <c r="C207" s="23"/>
      <c r="D207" s="26">
        <v>200</v>
      </c>
      <c r="E207" s="25">
        <f t="shared" si="24"/>
        <v>0</v>
      </c>
      <c r="F207" s="26">
        <v>150</v>
      </c>
      <c r="G207" s="27">
        <f t="shared" si="25"/>
        <v>0</v>
      </c>
      <c r="H207" s="27">
        <f t="shared" si="26"/>
        <v>0</v>
      </c>
    </row>
    <row r="208" spans="1:9" s="65" customFormat="1" ht="12.75" customHeight="1">
      <c r="A208" s="63"/>
      <c r="B208" s="37" t="s">
        <v>183</v>
      </c>
      <c r="C208" s="23"/>
      <c r="D208" s="26">
        <v>250</v>
      </c>
      <c r="E208" s="25">
        <f t="shared" si="24"/>
        <v>0</v>
      </c>
      <c r="F208" s="26">
        <v>150</v>
      </c>
      <c r="G208" s="27">
        <f t="shared" si="25"/>
        <v>0</v>
      </c>
      <c r="H208" s="27">
        <f t="shared" si="26"/>
        <v>0</v>
      </c>
      <c r="I208" s="64"/>
    </row>
    <row r="209" spans="1:8" ht="13.5" customHeight="1">
      <c r="B209" s="37" t="s">
        <v>116</v>
      </c>
      <c r="C209" s="23"/>
      <c r="D209" s="26">
        <v>430</v>
      </c>
      <c r="E209" s="25">
        <f t="shared" si="24"/>
        <v>0</v>
      </c>
      <c r="F209" s="26">
        <v>150</v>
      </c>
      <c r="G209" s="27">
        <f t="shared" si="25"/>
        <v>0</v>
      </c>
      <c r="H209" s="27">
        <f t="shared" si="26"/>
        <v>0</v>
      </c>
    </row>
    <row r="210" spans="1:8" ht="13.5" customHeight="1">
      <c r="B210" s="37" t="s">
        <v>117</v>
      </c>
      <c r="C210" s="23"/>
      <c r="D210" s="26">
        <v>280</v>
      </c>
      <c r="E210" s="25">
        <f t="shared" si="24"/>
        <v>0</v>
      </c>
      <c r="F210" s="26">
        <v>150</v>
      </c>
      <c r="G210" s="27">
        <f t="shared" si="25"/>
        <v>0</v>
      </c>
      <c r="H210" s="27">
        <f t="shared" si="26"/>
        <v>0</v>
      </c>
    </row>
    <row r="211" spans="1:8" ht="13.5" customHeight="1">
      <c r="B211" s="37" t="s">
        <v>118</v>
      </c>
      <c r="C211" s="23"/>
      <c r="D211" s="26">
        <v>400</v>
      </c>
      <c r="E211" s="25">
        <f t="shared" si="24"/>
        <v>0</v>
      </c>
      <c r="F211" s="26">
        <v>150</v>
      </c>
      <c r="G211" s="27">
        <f t="shared" si="25"/>
        <v>0</v>
      </c>
      <c r="H211" s="27">
        <f t="shared" si="26"/>
        <v>0</v>
      </c>
    </row>
    <row r="212" spans="1:8" ht="13.5" customHeight="1">
      <c r="B212" s="37" t="s">
        <v>119</v>
      </c>
      <c r="C212" s="23"/>
      <c r="D212" s="26">
        <v>410</v>
      </c>
      <c r="E212" s="25">
        <f t="shared" si="24"/>
        <v>0</v>
      </c>
      <c r="F212" s="26">
        <v>150</v>
      </c>
      <c r="G212" s="27">
        <f t="shared" si="25"/>
        <v>0</v>
      </c>
      <c r="H212" s="27">
        <f t="shared" si="26"/>
        <v>0</v>
      </c>
    </row>
    <row r="213" spans="1:8" ht="13.5" customHeight="1">
      <c r="B213" s="37" t="s">
        <v>120</v>
      </c>
      <c r="C213" s="23"/>
      <c r="D213" s="26">
        <v>250</v>
      </c>
      <c r="E213" s="25">
        <f t="shared" si="24"/>
        <v>0</v>
      </c>
      <c r="F213" s="26">
        <v>150</v>
      </c>
      <c r="G213" s="27">
        <f t="shared" si="25"/>
        <v>0</v>
      </c>
      <c r="H213" s="27">
        <f t="shared" si="26"/>
        <v>0</v>
      </c>
    </row>
    <row r="214" spans="1:8" ht="13.5" customHeight="1">
      <c r="B214" s="37" t="s">
        <v>121</v>
      </c>
      <c r="C214" s="23"/>
      <c r="D214" s="26">
        <v>250</v>
      </c>
      <c r="E214" s="25">
        <f t="shared" si="24"/>
        <v>0</v>
      </c>
      <c r="F214" s="26">
        <v>150</v>
      </c>
      <c r="G214" s="27">
        <f t="shared" si="25"/>
        <v>0</v>
      </c>
      <c r="H214" s="27">
        <f t="shared" si="26"/>
        <v>0</v>
      </c>
    </row>
    <row r="215" spans="1:8" ht="13.5" customHeight="1">
      <c r="A215" s="33"/>
      <c r="B215" s="35" t="s">
        <v>24</v>
      </c>
      <c r="C215" s="36">
        <f>SUM(C205:C214)</f>
        <v>0</v>
      </c>
      <c r="D215" s="36"/>
      <c r="E215" s="36">
        <f>SUM(E205:E214)</f>
        <v>0</v>
      </c>
      <c r="F215" s="36"/>
      <c r="G215" s="36">
        <f>SUM(G205:G214)</f>
        <v>0</v>
      </c>
      <c r="H215" s="36">
        <f>SUM(H205:H214)</f>
        <v>0</v>
      </c>
    </row>
    <row r="216" spans="1:8" s="33" customFormat="1" ht="16">
      <c r="B216" s="15" t="s">
        <v>122</v>
      </c>
      <c r="C216" s="16" t="s">
        <v>11</v>
      </c>
      <c r="D216" s="17" t="s">
        <v>12</v>
      </c>
      <c r="E216" s="17" t="s">
        <v>13</v>
      </c>
      <c r="F216" s="18" t="s">
        <v>14</v>
      </c>
      <c r="G216" s="19" t="s">
        <v>15</v>
      </c>
      <c r="H216" s="20" t="s">
        <v>16</v>
      </c>
    </row>
    <row r="217" spans="1:8" s="33" customFormat="1" ht="12.75" customHeight="1">
      <c r="B217" s="66" t="s">
        <v>123</v>
      </c>
      <c r="C217" s="23"/>
      <c r="D217" s="26">
        <v>100</v>
      </c>
      <c r="E217" s="25">
        <f t="shared" ref="E217:E231" si="27">C217*D217</f>
        <v>0</v>
      </c>
      <c r="F217" s="26">
        <v>50</v>
      </c>
      <c r="G217" s="27">
        <f t="shared" ref="G217:G231" si="28">F217*C217</f>
        <v>0</v>
      </c>
      <c r="H217" s="27">
        <f t="shared" ref="H217:H231" si="29">G217/$C$2</f>
        <v>0</v>
      </c>
    </row>
    <row r="218" spans="1:8" s="33" customFormat="1" ht="12.75" customHeight="1">
      <c r="B218" s="66" t="s">
        <v>124</v>
      </c>
      <c r="C218" s="23"/>
      <c r="D218" s="26">
        <v>100</v>
      </c>
      <c r="E218" s="25">
        <f t="shared" si="27"/>
        <v>0</v>
      </c>
      <c r="F218" s="26">
        <v>50</v>
      </c>
      <c r="G218" s="27">
        <f t="shared" si="28"/>
        <v>0</v>
      </c>
      <c r="H218" s="27">
        <f t="shared" si="29"/>
        <v>0</v>
      </c>
    </row>
    <row r="219" spans="1:8" s="33" customFormat="1" ht="12.75" customHeight="1">
      <c r="B219" s="66" t="s">
        <v>275</v>
      </c>
      <c r="C219" s="23"/>
      <c r="D219" s="26">
        <v>100</v>
      </c>
      <c r="E219" s="25">
        <f t="shared" si="27"/>
        <v>0</v>
      </c>
      <c r="F219" s="26">
        <v>30</v>
      </c>
      <c r="G219" s="27">
        <f t="shared" si="28"/>
        <v>0</v>
      </c>
      <c r="H219" s="27">
        <f t="shared" si="29"/>
        <v>0</v>
      </c>
    </row>
    <row r="220" spans="1:8" s="33" customFormat="1" ht="12.75" customHeight="1">
      <c r="B220" s="66" t="s">
        <v>125</v>
      </c>
      <c r="C220" s="23"/>
      <c r="D220" s="26">
        <v>100</v>
      </c>
      <c r="E220" s="25">
        <f t="shared" si="27"/>
        <v>0</v>
      </c>
      <c r="F220" s="26">
        <v>50</v>
      </c>
      <c r="G220" s="27">
        <f t="shared" si="28"/>
        <v>0</v>
      </c>
      <c r="H220" s="27">
        <f t="shared" si="29"/>
        <v>0</v>
      </c>
    </row>
    <row r="221" spans="1:8" s="33" customFormat="1" ht="12.75" customHeight="1">
      <c r="B221" s="66" t="s">
        <v>126</v>
      </c>
      <c r="C221" s="23"/>
      <c r="D221" s="26">
        <v>100</v>
      </c>
      <c r="E221" s="25">
        <f t="shared" si="27"/>
        <v>0</v>
      </c>
      <c r="F221" s="26">
        <v>50</v>
      </c>
      <c r="G221" s="27">
        <f t="shared" si="28"/>
        <v>0</v>
      </c>
      <c r="H221" s="27">
        <f t="shared" si="29"/>
        <v>0</v>
      </c>
    </row>
    <row r="222" spans="1:8" s="33" customFormat="1" ht="12.75" customHeight="1">
      <c r="B222" s="66" t="s">
        <v>127</v>
      </c>
      <c r="C222" s="23"/>
      <c r="D222" s="26">
        <v>100</v>
      </c>
      <c r="E222" s="25">
        <f t="shared" si="27"/>
        <v>0</v>
      </c>
      <c r="F222" s="26">
        <v>50</v>
      </c>
      <c r="G222" s="27">
        <f t="shared" si="28"/>
        <v>0</v>
      </c>
      <c r="H222" s="27">
        <f t="shared" si="29"/>
        <v>0</v>
      </c>
    </row>
    <row r="223" spans="1:8" s="33" customFormat="1" ht="12.75" customHeight="1">
      <c r="B223" s="66" t="s">
        <v>128</v>
      </c>
      <c r="C223" s="23"/>
      <c r="D223" s="26">
        <v>100</v>
      </c>
      <c r="E223" s="25">
        <f t="shared" si="27"/>
        <v>0</v>
      </c>
      <c r="F223" s="26">
        <v>50</v>
      </c>
      <c r="G223" s="27">
        <f t="shared" si="28"/>
        <v>0</v>
      </c>
      <c r="H223" s="27">
        <f t="shared" si="29"/>
        <v>0</v>
      </c>
    </row>
    <row r="224" spans="1:8" s="33" customFormat="1" ht="12.75" customHeight="1">
      <c r="B224" s="66" t="s">
        <v>129</v>
      </c>
      <c r="C224" s="23"/>
      <c r="D224" s="26">
        <v>100</v>
      </c>
      <c r="E224" s="25">
        <f t="shared" si="27"/>
        <v>0</v>
      </c>
      <c r="F224" s="26">
        <v>50</v>
      </c>
      <c r="G224" s="27">
        <f t="shared" si="28"/>
        <v>0</v>
      </c>
      <c r="H224" s="27">
        <f t="shared" si="29"/>
        <v>0</v>
      </c>
    </row>
    <row r="225" spans="1:8" s="33" customFormat="1" ht="12.75" customHeight="1">
      <c r="B225" s="66" t="s">
        <v>130</v>
      </c>
      <c r="C225" s="23"/>
      <c r="D225" s="26">
        <v>100</v>
      </c>
      <c r="E225" s="25">
        <f t="shared" si="27"/>
        <v>0</v>
      </c>
      <c r="F225" s="26">
        <v>50</v>
      </c>
      <c r="G225" s="27">
        <f t="shared" si="28"/>
        <v>0</v>
      </c>
      <c r="H225" s="27">
        <f t="shared" si="29"/>
        <v>0</v>
      </c>
    </row>
    <row r="226" spans="1:8" s="33" customFormat="1" ht="12.75" customHeight="1">
      <c r="B226" s="66" t="s">
        <v>131</v>
      </c>
      <c r="C226" s="23"/>
      <c r="D226" s="26">
        <v>100</v>
      </c>
      <c r="E226" s="25">
        <f t="shared" si="27"/>
        <v>0</v>
      </c>
      <c r="F226" s="26">
        <v>50</v>
      </c>
      <c r="G226" s="27">
        <f t="shared" si="28"/>
        <v>0</v>
      </c>
      <c r="H226" s="27">
        <f t="shared" si="29"/>
        <v>0</v>
      </c>
    </row>
    <row r="227" spans="1:8" s="33" customFormat="1" ht="12.75" customHeight="1">
      <c r="B227" s="66" t="s">
        <v>132</v>
      </c>
      <c r="C227" s="23"/>
      <c r="D227" s="26">
        <v>80</v>
      </c>
      <c r="E227" s="25">
        <f t="shared" si="27"/>
        <v>0</v>
      </c>
      <c r="F227" s="26">
        <v>50</v>
      </c>
      <c r="G227" s="27">
        <f t="shared" si="28"/>
        <v>0</v>
      </c>
      <c r="H227" s="27">
        <f t="shared" si="29"/>
        <v>0</v>
      </c>
    </row>
    <row r="228" spans="1:8" s="33" customFormat="1" ht="12.75" customHeight="1">
      <c r="B228" s="66" t="s">
        <v>133</v>
      </c>
      <c r="C228" s="23"/>
      <c r="D228" s="26">
        <v>80</v>
      </c>
      <c r="E228" s="25">
        <f t="shared" si="27"/>
        <v>0</v>
      </c>
      <c r="F228" s="26">
        <v>50</v>
      </c>
      <c r="G228" s="27">
        <f t="shared" si="28"/>
        <v>0</v>
      </c>
      <c r="H228" s="27">
        <f t="shared" si="29"/>
        <v>0</v>
      </c>
    </row>
    <row r="229" spans="1:8" s="33" customFormat="1" ht="12.75" customHeight="1">
      <c r="B229" s="66" t="s">
        <v>134</v>
      </c>
      <c r="C229" s="23"/>
      <c r="D229" s="26">
        <v>80</v>
      </c>
      <c r="E229" s="25">
        <f t="shared" si="27"/>
        <v>0</v>
      </c>
      <c r="F229" s="26">
        <v>50</v>
      </c>
      <c r="G229" s="27">
        <f t="shared" si="28"/>
        <v>0</v>
      </c>
      <c r="H229" s="27">
        <f t="shared" si="29"/>
        <v>0</v>
      </c>
    </row>
    <row r="230" spans="1:8" s="33" customFormat="1" ht="12.75" customHeight="1">
      <c r="B230" s="66" t="s">
        <v>135</v>
      </c>
      <c r="C230" s="23"/>
      <c r="D230" s="26">
        <v>80</v>
      </c>
      <c r="E230" s="25">
        <f t="shared" si="27"/>
        <v>0</v>
      </c>
      <c r="F230" s="26">
        <v>50</v>
      </c>
      <c r="G230" s="27">
        <f t="shared" si="28"/>
        <v>0</v>
      </c>
      <c r="H230" s="27">
        <f t="shared" si="29"/>
        <v>0</v>
      </c>
    </row>
    <row r="231" spans="1:8" s="33" customFormat="1" ht="12.75" customHeight="1">
      <c r="B231" s="66" t="s">
        <v>136</v>
      </c>
      <c r="C231" s="23"/>
      <c r="D231" s="26">
        <v>80</v>
      </c>
      <c r="E231" s="25">
        <f t="shared" si="27"/>
        <v>0</v>
      </c>
      <c r="F231" s="26">
        <v>50</v>
      </c>
      <c r="G231" s="27">
        <f t="shared" si="28"/>
        <v>0</v>
      </c>
      <c r="H231" s="27">
        <f t="shared" si="29"/>
        <v>0</v>
      </c>
    </row>
    <row r="232" spans="1:8" s="33" customFormat="1" ht="12.75" customHeight="1">
      <c r="B232" s="35" t="s">
        <v>24</v>
      </c>
      <c r="C232" s="36">
        <f>SUM(C217:C231)</f>
        <v>0</v>
      </c>
      <c r="D232" s="36"/>
      <c r="E232" s="36">
        <f>SUM(E217:E231)</f>
        <v>0</v>
      </c>
      <c r="F232" s="36"/>
      <c r="G232" s="36">
        <f t="shared" ref="G232:H232" si="30">SUM(G217:G231)</f>
        <v>0</v>
      </c>
      <c r="H232" s="36">
        <f t="shared" si="30"/>
        <v>0</v>
      </c>
    </row>
    <row r="233" spans="1:8" s="33" customFormat="1" ht="16">
      <c r="A233" s="1"/>
      <c r="B233" s="15" t="s">
        <v>137</v>
      </c>
      <c r="C233" s="16" t="s">
        <v>11</v>
      </c>
      <c r="D233" s="17" t="s">
        <v>12</v>
      </c>
      <c r="E233" s="17" t="s">
        <v>13</v>
      </c>
      <c r="F233" s="18" t="s">
        <v>14</v>
      </c>
      <c r="G233" s="19" t="s">
        <v>15</v>
      </c>
      <c r="H233" s="20" t="s">
        <v>16</v>
      </c>
    </row>
    <row r="234" spans="1:8" ht="13.5" customHeight="1">
      <c r="B234" s="37" t="s">
        <v>138</v>
      </c>
      <c r="C234" s="67"/>
      <c r="D234" s="68">
        <v>200</v>
      </c>
      <c r="E234" s="25">
        <f t="shared" ref="E234:E240" si="31">C234*D234</f>
        <v>0</v>
      </c>
      <c r="F234" s="26">
        <v>200</v>
      </c>
      <c r="G234" s="27">
        <f t="shared" ref="G234:G240" si="32">F234*C234</f>
        <v>0</v>
      </c>
      <c r="H234" s="27">
        <f t="shared" ref="H234:H240" si="33">G234/$C$2</f>
        <v>0</v>
      </c>
    </row>
    <row r="235" spans="1:8" ht="13.5" customHeight="1">
      <c r="B235" s="37" t="s">
        <v>276</v>
      </c>
      <c r="C235" s="67"/>
      <c r="D235" s="68">
        <v>700</v>
      </c>
      <c r="E235" s="25">
        <f t="shared" si="31"/>
        <v>0</v>
      </c>
      <c r="F235" s="26">
        <v>500</v>
      </c>
      <c r="G235" s="27">
        <f t="shared" si="32"/>
        <v>0</v>
      </c>
      <c r="H235" s="27">
        <f t="shared" si="33"/>
        <v>0</v>
      </c>
    </row>
    <row r="236" spans="1:8" ht="13.5" customHeight="1">
      <c r="B236" s="37" t="s">
        <v>139</v>
      </c>
      <c r="C236" s="23"/>
      <c r="D236" s="26">
        <v>620</v>
      </c>
      <c r="E236" s="25">
        <f t="shared" si="31"/>
        <v>0</v>
      </c>
      <c r="F236" s="26">
        <v>200</v>
      </c>
      <c r="G236" s="27">
        <f t="shared" si="32"/>
        <v>0</v>
      </c>
      <c r="H236" s="27">
        <f t="shared" si="33"/>
        <v>0</v>
      </c>
    </row>
    <row r="237" spans="1:8" ht="13.5" customHeight="1">
      <c r="B237" s="37" t="s">
        <v>140</v>
      </c>
      <c r="C237" s="23"/>
      <c r="D237" s="26">
        <v>700</v>
      </c>
      <c r="E237" s="25">
        <f t="shared" si="31"/>
        <v>0</v>
      </c>
      <c r="F237" s="26">
        <v>150</v>
      </c>
      <c r="G237" s="27">
        <f t="shared" si="32"/>
        <v>0</v>
      </c>
      <c r="H237" s="27">
        <f t="shared" si="33"/>
        <v>0</v>
      </c>
    </row>
    <row r="238" spans="1:8" ht="13.5" customHeight="1">
      <c r="B238" s="37" t="s">
        <v>141</v>
      </c>
      <c r="C238" s="23"/>
      <c r="D238" s="26">
        <v>700</v>
      </c>
      <c r="E238" s="25">
        <f t="shared" si="31"/>
        <v>0</v>
      </c>
      <c r="F238" s="26">
        <v>150</v>
      </c>
      <c r="G238" s="27">
        <f t="shared" si="32"/>
        <v>0</v>
      </c>
      <c r="H238" s="27">
        <f t="shared" si="33"/>
        <v>0</v>
      </c>
    </row>
    <row r="239" spans="1:8" ht="13.5" customHeight="1">
      <c r="B239" s="37" t="s">
        <v>142</v>
      </c>
      <c r="C239" s="23"/>
      <c r="D239" s="26">
        <v>700</v>
      </c>
      <c r="E239" s="25">
        <f t="shared" si="31"/>
        <v>0</v>
      </c>
      <c r="F239" s="26">
        <v>150</v>
      </c>
      <c r="G239" s="27">
        <f t="shared" si="32"/>
        <v>0</v>
      </c>
      <c r="H239" s="27">
        <f t="shared" si="33"/>
        <v>0</v>
      </c>
    </row>
    <row r="240" spans="1:8" ht="13.5" customHeight="1">
      <c r="B240" s="37" t="s">
        <v>143</v>
      </c>
      <c r="C240" s="23"/>
      <c r="D240" s="26">
        <v>700</v>
      </c>
      <c r="E240" s="25">
        <f t="shared" si="31"/>
        <v>0</v>
      </c>
      <c r="F240" s="26">
        <v>150</v>
      </c>
      <c r="G240" s="27">
        <f t="shared" si="32"/>
        <v>0</v>
      </c>
      <c r="H240" s="27">
        <f t="shared" si="33"/>
        <v>0</v>
      </c>
    </row>
    <row r="241" spans="1:11" ht="13.5" customHeight="1">
      <c r="A241" s="33"/>
      <c r="B241" s="35" t="s">
        <v>24</v>
      </c>
      <c r="C241" s="36">
        <f>SUM(C234:C240)</f>
        <v>0</v>
      </c>
      <c r="D241" s="36"/>
      <c r="E241" s="36">
        <f>SUM(E234:E240)</f>
        <v>0</v>
      </c>
      <c r="F241" s="36"/>
      <c r="G241" s="36">
        <f>SUM(G234:G240)</f>
        <v>0</v>
      </c>
      <c r="H241" s="36">
        <f t="shared" ref="H241" si="34">SUM(H234:H240)</f>
        <v>0</v>
      </c>
    </row>
    <row r="242" spans="1:11" s="33" customFormat="1" ht="16">
      <c r="A242" s="1"/>
      <c r="B242" s="15" t="s">
        <v>144</v>
      </c>
      <c r="C242" s="16" t="s">
        <v>11</v>
      </c>
      <c r="D242" s="17" t="s">
        <v>12</v>
      </c>
      <c r="E242" s="17" t="s">
        <v>13</v>
      </c>
      <c r="F242" s="18" t="s">
        <v>14</v>
      </c>
      <c r="G242" s="19" t="s">
        <v>15</v>
      </c>
      <c r="H242" s="20" t="s">
        <v>16</v>
      </c>
    </row>
    <row r="243" spans="1:11" ht="14.25" customHeight="1">
      <c r="B243" s="69" t="s">
        <v>277</v>
      </c>
      <c r="C243" s="23"/>
      <c r="D243" s="26">
        <v>370</v>
      </c>
      <c r="E243" s="25">
        <f t="shared" ref="E243:E247" si="35">C243*D243</f>
        <v>0</v>
      </c>
      <c r="F243" s="26">
        <v>100</v>
      </c>
      <c r="G243" s="27">
        <f t="shared" ref="G243:G247" si="36">F243*C243</f>
        <v>0</v>
      </c>
      <c r="H243" s="27">
        <f>G243/$C$2</f>
        <v>0</v>
      </c>
    </row>
    <row r="244" spans="1:11" ht="14.25" customHeight="1">
      <c r="B244" s="69" t="s">
        <v>145</v>
      </c>
      <c r="C244" s="23"/>
      <c r="D244" s="26">
        <v>360</v>
      </c>
      <c r="E244" s="25">
        <f t="shared" si="35"/>
        <v>0</v>
      </c>
      <c r="F244" s="26">
        <v>100</v>
      </c>
      <c r="G244" s="27">
        <f t="shared" si="36"/>
        <v>0</v>
      </c>
      <c r="H244" s="27">
        <f>G244/$C$2</f>
        <v>0</v>
      </c>
    </row>
    <row r="245" spans="1:11" ht="14.25" customHeight="1">
      <c r="B245" s="69" t="s">
        <v>146</v>
      </c>
      <c r="C245" s="23"/>
      <c r="D245" s="26">
        <v>530</v>
      </c>
      <c r="E245" s="25">
        <f t="shared" si="35"/>
        <v>0</v>
      </c>
      <c r="F245" s="26">
        <v>150</v>
      </c>
      <c r="G245" s="27">
        <f t="shared" si="36"/>
        <v>0</v>
      </c>
      <c r="H245" s="27">
        <f>G245/$C$2</f>
        <v>0</v>
      </c>
      <c r="I245" s="33"/>
      <c r="J245" s="33"/>
      <c r="K245" s="33"/>
    </row>
    <row r="246" spans="1:11" ht="14.25" customHeight="1">
      <c r="B246" s="69" t="s">
        <v>147</v>
      </c>
      <c r="C246" s="23"/>
      <c r="D246" s="26">
        <v>2830</v>
      </c>
      <c r="E246" s="25">
        <f t="shared" si="35"/>
        <v>0</v>
      </c>
      <c r="F246" s="26">
        <v>1500</v>
      </c>
      <c r="G246" s="27">
        <f t="shared" si="36"/>
        <v>0</v>
      </c>
      <c r="H246" s="27">
        <f>G246/$C$2</f>
        <v>0</v>
      </c>
      <c r="I246" s="33"/>
      <c r="J246" s="33"/>
      <c r="K246" s="33"/>
    </row>
    <row r="247" spans="1:11" ht="14.25" customHeight="1">
      <c r="B247" s="69" t="s">
        <v>148</v>
      </c>
      <c r="C247" s="23"/>
      <c r="D247" s="26">
        <v>1000</v>
      </c>
      <c r="E247" s="25">
        <f t="shared" si="35"/>
        <v>0</v>
      </c>
      <c r="F247" s="26">
        <v>150</v>
      </c>
      <c r="G247" s="27">
        <f t="shared" si="36"/>
        <v>0</v>
      </c>
      <c r="H247" s="27">
        <f>G247/$C$2</f>
        <v>0</v>
      </c>
    </row>
    <row r="248" spans="1:11" ht="13.5" customHeight="1">
      <c r="A248" s="33"/>
      <c r="B248" s="35" t="s">
        <v>24</v>
      </c>
      <c r="C248" s="36">
        <f>SUM(C243:C247)</f>
        <v>0</v>
      </c>
      <c r="D248" s="36"/>
      <c r="E248" s="36">
        <f>SUM(E243:E247)</f>
        <v>0</v>
      </c>
      <c r="F248" s="36"/>
      <c r="G248" s="36">
        <f>SUM(G243:G247)</f>
        <v>0</v>
      </c>
      <c r="H248" s="36">
        <f>SUM(H243:H247)</f>
        <v>0</v>
      </c>
    </row>
    <row r="249" spans="1:11" ht="16">
      <c r="A249" s="33"/>
      <c r="B249" s="70" t="s">
        <v>149</v>
      </c>
      <c r="C249" s="71"/>
      <c r="D249" s="72"/>
      <c r="E249" s="72">
        <f>E52+E69+E89+E117+E147+E184+E203+E215+E232+E241+E248</f>
        <v>0</v>
      </c>
      <c r="F249" s="72"/>
      <c r="G249" s="72"/>
      <c r="H249" s="72">
        <f>H248+H241+H232+H215+H203+H184+H147+H117+H89+H69+H52</f>
        <v>0</v>
      </c>
    </row>
    <row r="250" spans="1:11" s="33" customFormat="1" ht="15">
      <c r="B250" s="73"/>
      <c r="C250" s="38"/>
      <c r="D250" s="74"/>
      <c r="E250" s="74"/>
      <c r="F250" s="75"/>
      <c r="G250" s="76"/>
      <c r="H250" s="76"/>
      <c r="I250" s="1"/>
      <c r="J250" s="1"/>
      <c r="K250" s="1"/>
    </row>
    <row r="251" spans="1:11" s="33" customFormat="1" ht="16">
      <c r="A251" s="1"/>
      <c r="B251" s="15" t="s">
        <v>150</v>
      </c>
      <c r="C251" s="16" t="s">
        <v>11</v>
      </c>
      <c r="D251" s="17" t="s">
        <v>12</v>
      </c>
      <c r="E251" s="17" t="s">
        <v>13</v>
      </c>
      <c r="F251" s="18" t="s">
        <v>14</v>
      </c>
      <c r="G251" s="19" t="s">
        <v>15</v>
      </c>
      <c r="H251" s="20" t="s">
        <v>16</v>
      </c>
      <c r="I251" s="1"/>
      <c r="J251" s="1"/>
      <c r="K251" s="1"/>
    </row>
    <row r="252" spans="1:11" s="33" customFormat="1" ht="14.25" customHeight="1">
      <c r="A252" s="1"/>
      <c r="B252" s="69" t="s">
        <v>151</v>
      </c>
      <c r="C252" s="23"/>
      <c r="D252" s="26">
        <v>430</v>
      </c>
      <c r="E252" s="25">
        <f t="shared" ref="E252:E270" si="37">C252*D252</f>
        <v>0</v>
      </c>
      <c r="F252" s="77">
        <v>1000</v>
      </c>
      <c r="G252" s="27">
        <f t="shared" ref="G252:G270" si="38">F252*C252</f>
        <v>0</v>
      </c>
      <c r="H252" s="27">
        <f>G252/$C$2</f>
        <v>0</v>
      </c>
      <c r="I252" s="1"/>
      <c r="J252" s="1"/>
      <c r="K252" s="1"/>
    </row>
    <row r="253" spans="1:11" s="33" customFormat="1" ht="14.25" customHeight="1">
      <c r="A253" s="1"/>
      <c r="B253" s="69" t="s">
        <v>278</v>
      </c>
      <c r="C253" s="23"/>
      <c r="D253" s="26">
        <v>430</v>
      </c>
      <c r="E253" s="25">
        <f t="shared" si="37"/>
        <v>0</v>
      </c>
      <c r="F253" s="77">
        <v>1000</v>
      </c>
      <c r="G253" s="27">
        <f t="shared" si="38"/>
        <v>0</v>
      </c>
      <c r="H253" s="27">
        <f>G253/$C$2</f>
        <v>0</v>
      </c>
      <c r="I253" s="1"/>
      <c r="J253" s="1"/>
      <c r="K253" s="1"/>
    </row>
    <row r="254" spans="1:11" ht="14.25" customHeight="1">
      <c r="B254" s="69" t="s">
        <v>152</v>
      </c>
      <c r="C254" s="23"/>
      <c r="D254" s="26">
        <v>430</v>
      </c>
      <c r="E254" s="25">
        <f t="shared" si="37"/>
        <v>0</v>
      </c>
      <c r="F254" s="77">
        <v>1000</v>
      </c>
      <c r="G254" s="27">
        <f t="shared" si="38"/>
        <v>0</v>
      </c>
      <c r="H254" s="27">
        <f t="shared" ref="H254:H260" si="39">G254/$C$2</f>
        <v>0</v>
      </c>
    </row>
    <row r="255" spans="1:11" ht="14.25" customHeight="1">
      <c r="B255" s="69" t="s">
        <v>153</v>
      </c>
      <c r="C255" s="23"/>
      <c r="D255" s="26">
        <v>250</v>
      </c>
      <c r="E255" s="25">
        <f t="shared" si="37"/>
        <v>0</v>
      </c>
      <c r="F255" s="77">
        <v>250</v>
      </c>
      <c r="G255" s="27">
        <f t="shared" si="38"/>
        <v>0</v>
      </c>
      <c r="H255" s="27">
        <f t="shared" si="39"/>
        <v>0</v>
      </c>
    </row>
    <row r="256" spans="1:11" ht="14.25" customHeight="1">
      <c r="B256" s="69" t="s">
        <v>154</v>
      </c>
      <c r="C256" s="23"/>
      <c r="D256" s="26">
        <v>270</v>
      </c>
      <c r="E256" s="25">
        <f t="shared" si="37"/>
        <v>0</v>
      </c>
      <c r="F256" s="78">
        <v>600</v>
      </c>
      <c r="G256" s="27">
        <f t="shared" si="38"/>
        <v>0</v>
      </c>
      <c r="H256" s="27">
        <f t="shared" si="39"/>
        <v>0</v>
      </c>
    </row>
    <row r="257" spans="1:11" ht="14.25" customHeight="1">
      <c r="B257" s="69" t="s">
        <v>155</v>
      </c>
      <c r="C257" s="23"/>
      <c r="D257" s="26">
        <v>270</v>
      </c>
      <c r="E257" s="25">
        <f t="shared" si="37"/>
        <v>0</v>
      </c>
      <c r="F257" s="77">
        <v>400</v>
      </c>
      <c r="G257" s="27">
        <f t="shared" si="38"/>
        <v>0</v>
      </c>
      <c r="H257" s="27">
        <f t="shared" si="39"/>
        <v>0</v>
      </c>
    </row>
    <row r="258" spans="1:11" ht="14.25" customHeight="1">
      <c r="B258" s="69" t="s">
        <v>156</v>
      </c>
      <c r="C258" s="23"/>
      <c r="D258" s="26">
        <v>370</v>
      </c>
      <c r="E258" s="25">
        <f t="shared" si="37"/>
        <v>0</v>
      </c>
      <c r="F258" s="78">
        <v>800</v>
      </c>
      <c r="G258" s="27">
        <f t="shared" si="38"/>
        <v>0</v>
      </c>
      <c r="H258" s="27">
        <f t="shared" si="39"/>
        <v>0</v>
      </c>
    </row>
    <row r="259" spans="1:11" ht="14.25" customHeight="1">
      <c r="B259" s="69" t="s">
        <v>279</v>
      </c>
      <c r="C259" s="23"/>
      <c r="D259" s="26">
        <v>390</v>
      </c>
      <c r="E259" s="25">
        <f t="shared" si="37"/>
        <v>0</v>
      </c>
      <c r="F259" s="78">
        <v>700</v>
      </c>
      <c r="G259" s="27">
        <f t="shared" si="38"/>
        <v>0</v>
      </c>
      <c r="H259" s="27">
        <f t="shared" si="39"/>
        <v>0</v>
      </c>
    </row>
    <row r="260" spans="1:11" ht="14.25" customHeight="1">
      <c r="B260" s="69" t="s">
        <v>280</v>
      </c>
      <c r="C260" s="23"/>
      <c r="D260" s="26">
        <v>310</v>
      </c>
      <c r="E260" s="25">
        <f t="shared" si="37"/>
        <v>0</v>
      </c>
      <c r="F260" s="78">
        <v>500</v>
      </c>
      <c r="G260" s="27">
        <f t="shared" si="38"/>
        <v>0</v>
      </c>
      <c r="H260" s="27">
        <f t="shared" si="39"/>
        <v>0</v>
      </c>
    </row>
    <row r="261" spans="1:11" ht="16">
      <c r="B261" s="35" t="s">
        <v>24</v>
      </c>
      <c r="C261" s="36">
        <f>SUM(C252:C258)</f>
        <v>0</v>
      </c>
      <c r="D261" s="36"/>
      <c r="E261" s="36">
        <f>SUM(E252:E260)</f>
        <v>0</v>
      </c>
      <c r="F261" s="36"/>
      <c r="G261" s="36">
        <f>SUM(G252:G260)</f>
        <v>0</v>
      </c>
      <c r="H261" s="36">
        <f>SUM(H252:H260)</f>
        <v>0</v>
      </c>
    </row>
    <row r="262" spans="1:11" ht="16">
      <c r="B262" s="15" t="s">
        <v>157</v>
      </c>
      <c r="C262" s="16" t="s">
        <v>11</v>
      </c>
      <c r="D262" s="17" t="s">
        <v>12</v>
      </c>
      <c r="E262" s="17" t="s">
        <v>13</v>
      </c>
      <c r="F262" s="18" t="s">
        <v>14</v>
      </c>
      <c r="G262" s="19" t="s">
        <v>15</v>
      </c>
      <c r="H262" s="20" t="s">
        <v>16</v>
      </c>
    </row>
    <row r="263" spans="1:11" ht="16">
      <c r="B263" s="69" t="s">
        <v>158</v>
      </c>
      <c r="C263" s="23"/>
      <c r="D263" s="26">
        <v>400</v>
      </c>
      <c r="E263" s="25">
        <f t="shared" si="37"/>
        <v>0</v>
      </c>
      <c r="F263" s="77">
        <v>400</v>
      </c>
      <c r="G263" s="27">
        <f t="shared" si="38"/>
        <v>0</v>
      </c>
      <c r="H263" s="27">
        <f t="shared" ref="H263:H270" si="40">G263/$C$2</f>
        <v>0</v>
      </c>
    </row>
    <row r="264" spans="1:11" ht="16">
      <c r="B264" s="69" t="s">
        <v>159</v>
      </c>
      <c r="C264" s="23"/>
      <c r="D264" s="26">
        <v>120</v>
      </c>
      <c r="E264" s="25">
        <f t="shared" si="37"/>
        <v>0</v>
      </c>
      <c r="F264" s="78">
        <v>200</v>
      </c>
      <c r="G264" s="27">
        <f t="shared" si="38"/>
        <v>0</v>
      </c>
      <c r="H264" s="27">
        <f t="shared" si="40"/>
        <v>0</v>
      </c>
    </row>
    <row r="265" spans="1:11" ht="16">
      <c r="B265" s="37" t="s">
        <v>160</v>
      </c>
      <c r="C265" s="23"/>
      <c r="D265" s="26">
        <v>160</v>
      </c>
      <c r="E265" s="25">
        <f t="shared" si="37"/>
        <v>0</v>
      </c>
      <c r="F265" s="78">
        <v>60</v>
      </c>
      <c r="G265" s="27">
        <f t="shared" si="38"/>
        <v>0</v>
      </c>
      <c r="H265" s="27">
        <f t="shared" si="40"/>
        <v>0</v>
      </c>
      <c r="I265" s="33"/>
      <c r="J265" s="33"/>
      <c r="K265" s="33"/>
    </row>
    <row r="266" spans="1:11" ht="16">
      <c r="B266" s="37" t="s">
        <v>161</v>
      </c>
      <c r="C266" s="23"/>
      <c r="D266" s="26">
        <v>160</v>
      </c>
      <c r="E266" s="25">
        <f t="shared" si="37"/>
        <v>0</v>
      </c>
      <c r="F266" s="78">
        <v>150</v>
      </c>
      <c r="G266" s="27">
        <f t="shared" si="38"/>
        <v>0</v>
      </c>
      <c r="H266" s="27">
        <f t="shared" si="40"/>
        <v>0</v>
      </c>
      <c r="I266" s="33"/>
      <c r="J266" s="33"/>
      <c r="K266" s="33"/>
    </row>
    <row r="267" spans="1:11" ht="16">
      <c r="B267" s="37" t="s">
        <v>162</v>
      </c>
      <c r="C267" s="23"/>
      <c r="D267" s="26">
        <v>320</v>
      </c>
      <c r="E267" s="25">
        <f t="shared" si="37"/>
        <v>0</v>
      </c>
      <c r="F267" s="78">
        <v>120</v>
      </c>
      <c r="G267" s="27">
        <f t="shared" si="38"/>
        <v>0</v>
      </c>
      <c r="H267" s="27">
        <f t="shared" si="40"/>
        <v>0</v>
      </c>
      <c r="I267" s="33"/>
      <c r="J267" s="33"/>
      <c r="K267" s="33"/>
    </row>
    <row r="268" spans="1:11" ht="16">
      <c r="B268" s="69" t="s">
        <v>163</v>
      </c>
      <c r="C268" s="23"/>
      <c r="D268" s="26">
        <v>320</v>
      </c>
      <c r="E268" s="25">
        <f t="shared" si="37"/>
        <v>0</v>
      </c>
      <c r="F268" s="26">
        <v>150</v>
      </c>
      <c r="G268" s="27">
        <f t="shared" si="38"/>
        <v>0</v>
      </c>
      <c r="H268" s="27">
        <f t="shared" si="40"/>
        <v>0</v>
      </c>
      <c r="I268" s="33"/>
      <c r="J268" s="33"/>
      <c r="K268" s="33"/>
    </row>
    <row r="269" spans="1:11" ht="16">
      <c r="B269" s="69" t="s">
        <v>164</v>
      </c>
      <c r="C269" s="23"/>
      <c r="D269" s="26">
        <v>200</v>
      </c>
      <c r="E269" s="25">
        <f t="shared" si="37"/>
        <v>0</v>
      </c>
      <c r="F269" s="26">
        <v>50</v>
      </c>
      <c r="G269" s="27">
        <f t="shared" si="38"/>
        <v>0</v>
      </c>
      <c r="H269" s="27">
        <f t="shared" si="40"/>
        <v>0</v>
      </c>
      <c r="I269" s="33"/>
      <c r="J269" s="33"/>
      <c r="K269" s="33"/>
    </row>
    <row r="270" spans="1:11" ht="16">
      <c r="B270" s="69" t="s">
        <v>165</v>
      </c>
      <c r="C270" s="23"/>
      <c r="D270" s="26">
        <v>70</v>
      </c>
      <c r="E270" s="25">
        <f t="shared" si="37"/>
        <v>0</v>
      </c>
      <c r="F270" s="26">
        <v>30</v>
      </c>
      <c r="G270" s="27">
        <f t="shared" si="38"/>
        <v>0</v>
      </c>
      <c r="H270" s="27">
        <f t="shared" si="40"/>
        <v>0</v>
      </c>
      <c r="I270" s="33"/>
      <c r="J270" s="33"/>
      <c r="K270" s="33"/>
    </row>
    <row r="271" spans="1:11" ht="16">
      <c r="A271" s="33"/>
      <c r="B271" s="35" t="s">
        <v>24</v>
      </c>
      <c r="C271" s="36">
        <f>SUM(C263:C268)</f>
        <v>0</v>
      </c>
      <c r="D271" s="36"/>
      <c r="E271" s="36">
        <f>SUM(E263:E270)</f>
        <v>0</v>
      </c>
      <c r="F271" s="36"/>
      <c r="G271" s="36">
        <f t="shared" ref="G271:H271" si="41">SUM(G263:G268)</f>
        <v>0</v>
      </c>
      <c r="H271" s="36">
        <f t="shared" si="41"/>
        <v>0</v>
      </c>
      <c r="I271" s="33"/>
      <c r="J271" s="33"/>
      <c r="K271" s="33"/>
    </row>
    <row r="272" spans="1:11" s="33" customFormat="1" ht="16">
      <c r="A272" s="1"/>
      <c r="B272" s="70" t="s">
        <v>166</v>
      </c>
      <c r="C272" s="71"/>
      <c r="D272" s="72"/>
      <c r="E272" s="72">
        <f>E261+E271</f>
        <v>0</v>
      </c>
      <c r="F272" s="72"/>
      <c r="G272" s="72"/>
      <c r="H272" s="72">
        <f>H261+H271</f>
        <v>0</v>
      </c>
      <c r="I272" s="31"/>
      <c r="J272" s="1"/>
      <c r="K272" s="1"/>
    </row>
    <row r="273" spans="1:11" s="33" customFormat="1" ht="14.25" customHeight="1">
      <c r="A273" s="1"/>
      <c r="B273" s="15" t="s">
        <v>167</v>
      </c>
      <c r="C273" s="16" t="s">
        <v>11</v>
      </c>
      <c r="D273" s="17" t="s">
        <v>12</v>
      </c>
      <c r="E273" s="17" t="s">
        <v>13</v>
      </c>
      <c r="F273" s="18" t="s">
        <v>14</v>
      </c>
      <c r="G273" s="19" t="s">
        <v>15</v>
      </c>
      <c r="H273" s="20" t="s">
        <v>16</v>
      </c>
      <c r="I273" s="1"/>
      <c r="J273" s="1"/>
      <c r="K273" s="1"/>
    </row>
    <row r="274" spans="1:11" s="33" customFormat="1" ht="16.5" customHeight="1">
      <c r="A274" s="1"/>
      <c r="B274" s="69"/>
      <c r="C274" s="79"/>
      <c r="D274" s="80"/>
      <c r="E274" s="26"/>
      <c r="F274" s="26"/>
      <c r="G274" s="81"/>
      <c r="H274" s="82"/>
      <c r="I274" s="1"/>
      <c r="J274" s="1"/>
      <c r="K274" s="1"/>
    </row>
    <row r="275" spans="1:11" s="33" customFormat="1" ht="16.5" customHeight="1">
      <c r="A275" s="1"/>
      <c r="B275" s="69"/>
      <c r="C275" s="79"/>
      <c r="D275" s="80"/>
      <c r="E275" s="26"/>
      <c r="F275" s="26"/>
      <c r="G275" s="81"/>
      <c r="H275" s="82"/>
      <c r="I275" s="1"/>
      <c r="J275" s="1"/>
      <c r="K275" s="1"/>
    </row>
    <row r="276" spans="1:11" s="33" customFormat="1" ht="16.5" customHeight="1">
      <c r="A276" s="1"/>
      <c r="B276" s="69"/>
      <c r="C276" s="79"/>
      <c r="D276" s="80"/>
      <c r="E276" s="26"/>
      <c r="F276" s="26"/>
      <c r="G276" s="81"/>
      <c r="H276" s="82"/>
      <c r="I276" s="1"/>
      <c r="J276" s="1"/>
      <c r="K276" s="1"/>
    </row>
    <row r="277" spans="1:11" s="33" customFormat="1" ht="20.25" customHeight="1">
      <c r="A277" s="1"/>
      <c r="B277" s="70" t="s">
        <v>168</v>
      </c>
      <c r="C277" s="71"/>
      <c r="D277" s="72"/>
      <c r="E277" s="72">
        <f>SUM(E274:E276)</f>
        <v>0</v>
      </c>
      <c r="F277" s="72"/>
      <c r="G277" s="72"/>
      <c r="H277" s="72">
        <f t="shared" ref="H277" si="42">SUM(H274:H276)</f>
        <v>0</v>
      </c>
      <c r="I277" s="1"/>
      <c r="J277" s="1"/>
      <c r="K277" s="1"/>
    </row>
    <row r="278" spans="1:11" s="33" customFormat="1" ht="20.25" customHeight="1">
      <c r="A278" s="1"/>
      <c r="B278" s="69" t="s">
        <v>169</v>
      </c>
      <c r="C278" s="79"/>
      <c r="D278" s="26">
        <v>1000</v>
      </c>
      <c r="E278" s="26"/>
      <c r="F278" s="26">
        <v>900</v>
      </c>
      <c r="G278" s="83"/>
      <c r="H278" s="84"/>
      <c r="I278" s="1"/>
      <c r="J278" s="1"/>
      <c r="K278" s="1"/>
    </row>
    <row r="279" spans="1:11" ht="16">
      <c r="B279" s="85" t="s">
        <v>170</v>
      </c>
      <c r="C279" s="86"/>
      <c r="D279" s="87"/>
      <c r="E279" s="87">
        <f>E249+E272+E277+E278</f>
        <v>0</v>
      </c>
      <c r="F279" s="88"/>
      <c r="G279" s="81"/>
      <c r="H279" s="82"/>
    </row>
    <row r="280" spans="1:11" ht="16">
      <c r="B280" s="89" t="s">
        <v>171</v>
      </c>
      <c r="C280" s="90"/>
      <c r="D280" s="91"/>
      <c r="E280" s="74">
        <f>E279/$C$2</f>
        <v>0</v>
      </c>
      <c r="F280" s="26"/>
      <c r="G280" s="81"/>
      <c r="H280" s="82"/>
    </row>
    <row r="281" spans="1:11" ht="16">
      <c r="B281" s="89" t="s">
        <v>172</v>
      </c>
      <c r="C281" s="90"/>
      <c r="D281" s="91"/>
      <c r="E281" s="74">
        <f>E279/10</f>
        <v>0</v>
      </c>
      <c r="F281" s="26"/>
      <c r="G281" s="81"/>
      <c r="H281" s="82"/>
    </row>
    <row r="282" spans="1:11" ht="16">
      <c r="B282" s="35" t="s">
        <v>173</v>
      </c>
      <c r="C282" s="92"/>
      <c r="D282" s="93"/>
      <c r="E282" s="61">
        <f>E279+E281</f>
        <v>0</v>
      </c>
      <c r="F282" s="94"/>
      <c r="G282" s="95"/>
      <c r="H282" s="96"/>
    </row>
    <row r="283" spans="1:11" ht="16">
      <c r="B283" s="89" t="s">
        <v>174</v>
      </c>
      <c r="C283" s="90"/>
      <c r="D283" s="91"/>
      <c r="E283" s="74">
        <f>E282/$C$2</f>
        <v>0</v>
      </c>
      <c r="F283" s="26"/>
      <c r="G283" s="81"/>
      <c r="H283" s="82"/>
    </row>
    <row r="284" spans="1:11" ht="16">
      <c r="B284" s="89" t="s">
        <v>175</v>
      </c>
      <c r="C284" s="90"/>
      <c r="D284" s="91"/>
      <c r="E284" s="74"/>
      <c r="F284" s="26"/>
      <c r="G284" s="81"/>
      <c r="H284" s="82"/>
    </row>
    <row r="285" spans="1:11" ht="16">
      <c r="B285" s="89" t="s">
        <v>176</v>
      </c>
      <c r="C285" s="90">
        <v>0</v>
      </c>
      <c r="D285" s="91">
        <v>200</v>
      </c>
      <c r="E285" s="74">
        <f>C285*D285</f>
        <v>0</v>
      </c>
      <c r="F285" s="26"/>
      <c r="G285" s="81"/>
      <c r="H285" s="82"/>
    </row>
    <row r="286" spans="1:11" ht="16">
      <c r="B286" s="89" t="s">
        <v>177</v>
      </c>
      <c r="C286" s="90"/>
      <c r="D286" s="91"/>
      <c r="E286" s="74"/>
      <c r="F286" s="26"/>
      <c r="G286" s="81"/>
      <c r="H286" s="82"/>
    </row>
    <row r="287" spans="1:11" ht="15">
      <c r="B287" s="89"/>
      <c r="C287" s="90"/>
      <c r="D287" s="91"/>
      <c r="E287" s="74"/>
      <c r="F287" s="26"/>
      <c r="G287" s="81"/>
      <c r="H287" s="82"/>
    </row>
    <row r="288" spans="1:11" ht="15">
      <c r="B288" s="89"/>
      <c r="C288" s="90"/>
      <c r="D288" s="91"/>
      <c r="E288" s="74"/>
      <c r="F288" s="26"/>
      <c r="G288" s="81"/>
      <c r="H288" s="82"/>
    </row>
    <row r="289" spans="2:8" ht="15">
      <c r="B289" s="89"/>
      <c r="C289" s="90"/>
      <c r="D289" s="91"/>
      <c r="E289" s="74"/>
      <c r="F289" s="26"/>
      <c r="G289" s="81"/>
      <c r="H289" s="82"/>
    </row>
    <row r="290" spans="2:8" ht="16">
      <c r="B290" s="89" t="s">
        <v>178</v>
      </c>
      <c r="C290" s="90"/>
      <c r="D290" s="91"/>
      <c r="E290" s="74">
        <f>SUM(E285:E289)</f>
        <v>0</v>
      </c>
      <c r="F290" s="26"/>
      <c r="G290" s="81"/>
      <c r="H290" s="82"/>
    </row>
    <row r="291" spans="2:8" ht="16">
      <c r="B291" s="89" t="s">
        <v>179</v>
      </c>
      <c r="C291" s="90"/>
      <c r="D291" s="91"/>
      <c r="E291" s="74">
        <f>SUM(E290,E282)</f>
        <v>0</v>
      </c>
      <c r="F291" s="26"/>
      <c r="G291" s="81"/>
      <c r="H291" s="82"/>
    </row>
    <row r="292" spans="2:8" ht="16">
      <c r="B292" s="89" t="s">
        <v>281</v>
      </c>
      <c r="C292" s="90"/>
      <c r="D292" s="91"/>
      <c r="E292" s="74">
        <f>E291/10</f>
        <v>0</v>
      </c>
      <c r="F292" s="26"/>
      <c r="G292" s="81"/>
      <c r="H292" s="82"/>
    </row>
    <row r="293" spans="2:8" ht="16">
      <c r="B293" s="89" t="s">
        <v>282</v>
      </c>
      <c r="C293" s="90"/>
      <c r="D293" s="91"/>
      <c r="E293" s="74">
        <f>E291/5</f>
        <v>0</v>
      </c>
      <c r="F293" s="26"/>
      <c r="G293" s="81"/>
      <c r="H293" s="82"/>
    </row>
    <row r="294" spans="2:8" ht="16">
      <c r="B294" s="89" t="s">
        <v>283</v>
      </c>
      <c r="C294" s="90"/>
      <c r="D294" s="91"/>
      <c r="E294" s="74">
        <f>SUM(E291:E292)</f>
        <v>0</v>
      </c>
      <c r="F294" s="26"/>
      <c r="G294" s="81"/>
      <c r="H294" s="82"/>
    </row>
    <row r="295" spans="2:8" ht="16">
      <c r="B295" s="89" t="s">
        <v>284</v>
      </c>
      <c r="C295" s="90"/>
      <c r="D295" s="91"/>
      <c r="E295" s="74">
        <f>E291+E293</f>
        <v>0</v>
      </c>
      <c r="F295" s="26"/>
      <c r="G295" s="81"/>
      <c r="H295" s="82"/>
    </row>
    <row r="296" spans="2:8" ht="15"/>
    <row r="297" spans="2:8" ht="15"/>
    <row r="298" spans="2:8" ht="15"/>
    <row r="299" spans="2:8" ht="15"/>
    <row r="300" spans="2:8" ht="15"/>
    <row r="301" spans="2:8" ht="15"/>
    <row r="302" spans="2:8" ht="15"/>
    <row r="303" spans="2:8" ht="15"/>
    <row r="304" spans="2:8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</sheetData>
  <mergeCells count="5">
    <mergeCell ref="F3:H3"/>
    <mergeCell ref="F4:G4"/>
    <mergeCell ref="D5:E5"/>
    <mergeCell ref="F5:G5"/>
    <mergeCell ref="F7:G7"/>
  </mergeCells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Питание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2021-03-28T08:21:58Z</dcterms:modified>
</cp:coreProperties>
</file>