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общее меню" sheetId="1" r:id="rId4"/>
    <sheet state="visible" name="Дополнительно" sheetId="2" r:id="rId5"/>
    <sheet state="visible" name="Сводная смета" sheetId="3" r:id="rId6"/>
  </sheets>
  <definedNames/>
  <calcPr/>
</workbook>
</file>

<file path=xl/sharedStrings.xml><?xml version="1.0" encoding="utf-8"?>
<sst xmlns="http://schemas.openxmlformats.org/spreadsheetml/2006/main" count="457" uniqueCount="364">
  <si>
    <t>Количество Гостей:</t>
  </si>
  <si>
    <t>Шатер:</t>
  </si>
  <si>
    <t>Время проведения:</t>
  </si>
  <si>
    <t>название, номер столов</t>
  </si>
  <si>
    <t>дата и часы обслуживания</t>
  </si>
  <si>
    <t>Заказ-счет составил:</t>
  </si>
  <si>
    <t>С условиями согласен Заказчик:</t>
  </si>
  <si>
    <t>подпись                                                            расшифровка подписи</t>
  </si>
  <si>
    <t>подпись</t>
  </si>
  <si>
    <t>расшифровка подписи</t>
  </si>
  <si>
    <t>Канапе / тарталетки</t>
  </si>
  <si>
    <t>кол-во</t>
  </si>
  <si>
    <t>цена</t>
  </si>
  <si>
    <t>сумма</t>
  </si>
  <si>
    <t>выход</t>
  </si>
  <si>
    <t>общий вес</t>
  </si>
  <si>
    <t>гр./чел</t>
  </si>
  <si>
    <t>Тар тар из мраморного мяса Блэк Ангус с вялеными томатами</t>
  </si>
  <si>
    <t xml:space="preserve">Инвольтини из сыровяленого окорока с муссом Дор блю </t>
  </si>
  <si>
    <t>Пармская ветчина с грушей припущенной в красном вине</t>
  </si>
  <si>
    <t xml:space="preserve">Крудите с сырным соусом </t>
  </si>
  <si>
    <t>Томаты черри с мини моцареллой Баффало и соусом песто</t>
  </si>
  <si>
    <t>Тигровая креветка с ананасом и соусом маракуйя</t>
  </si>
  <si>
    <t>Тигровая креветка с соусом Айоли</t>
  </si>
  <si>
    <t>Тигровая креветка с соусом Гуакамоле</t>
  </si>
  <si>
    <t>Тигровая креветка с соусом "Турандот"</t>
  </si>
  <si>
    <t>Тартар из олюторской сельди со свекольным кремом и ржаным крепом</t>
  </si>
  <si>
    <t>Канапе с томатом, брынзой и рукколой</t>
  </si>
  <si>
    <t>Канапе с куриным карпаччо ,черри и соусом Прованс</t>
  </si>
  <si>
    <t>Канапе с риетом из куриной печени с ягодным кули</t>
  </si>
  <si>
    <t>Татаки из тунца в пряном маринаде с ароматом кунжута</t>
  </si>
  <si>
    <t>Канапе с террином из тунца с вялеными томатами и зеленью</t>
  </si>
  <si>
    <t>Канапе с утиной грудкой и фруктовой сальсой</t>
  </si>
  <si>
    <t>Рулада из в/к говядины с соусом Тонато</t>
  </si>
  <si>
    <t>Канапе с сыром Рикотта и вялеными томатами</t>
  </si>
  <si>
    <t>Канапе с грудинкой и пряным корнишоном</t>
  </si>
  <si>
    <t>Канапе из в/к говядины, корнишоном и соусом Дижон</t>
  </si>
  <si>
    <t>Канапе из семги Гравлакс с сыром и маринованным артишоком</t>
  </si>
  <si>
    <t>Канапе с лососем, васаби, сыром филадельфия и икрой Тобико</t>
  </si>
  <si>
    <t>Маринованный лосось в "золе" из трав с  клубничным "Провансалем"</t>
  </si>
  <si>
    <t>Канапе с муссом из лосося и икрой летучей рыбы на крутоне</t>
  </si>
  <si>
    <t>Ветчинный ролл со сливочным муссом  и соусоми Sweet chili"</t>
  </si>
  <si>
    <t>Мини ролл из цукини с подкопченым лососем и сливочным кремом</t>
  </si>
  <si>
    <t>Мини ролл  из буженины с соусом из хрена</t>
  </si>
  <si>
    <t>Ролл из баклажан с пряным сыром и орешками</t>
  </si>
  <si>
    <t>Канапе из ананаса гриль с мини моцареллой</t>
  </si>
  <si>
    <t>Канапе из камамбера с сезонной ягодой</t>
  </si>
  <si>
    <t>Канапе из клубники с ананасом и перечной мятой</t>
  </si>
  <si>
    <t>Канапе с сыром Чеддер и виноградом</t>
  </si>
  <si>
    <t>Тарталетка с оливье</t>
  </si>
  <si>
    <t>Дыня/арбуз (порционная подача) - возможно заказать с середины июля по сентябрь включительно</t>
  </si>
  <si>
    <t>Волован с красной икрой,маслом и зеленью</t>
  </si>
  <si>
    <t>Круассан с сахарной пудрой</t>
  </si>
  <si>
    <t>Круассан с куриным карпаччо</t>
  </si>
  <si>
    <t>Круассан с бужениной, слайсами маринованного огурца</t>
  </si>
  <si>
    <t>Круассан с семгой слабого посола</t>
  </si>
  <si>
    <t>Мини сэндвич с ветчиной и сыром</t>
  </si>
  <si>
    <t>Мини сэндвич с бужениной, листьями салата и огурцом</t>
  </si>
  <si>
    <t>Мини сэндвич с куриной грудкой, соусом"Цезарь" и томатами</t>
  </si>
  <si>
    <t>Мини сэндвич с в/к говядиной горчичным соусом, листьями салата и корнишоном</t>
  </si>
  <si>
    <t>Мини сэндвич с красной рыбой слабого посола с листьями салата и крем сыром</t>
  </si>
  <si>
    <t>Всего:</t>
  </si>
  <si>
    <t>Брускетты</t>
  </si>
  <si>
    <t>Брускетта с в/к говядиной, с хрустящим огурцом и красным Карри</t>
  </si>
  <si>
    <t>Брускетта с бужениной, пикулями и соусом с хреном</t>
  </si>
  <si>
    <t>Брускетта с печеными баклажанами,помидорами и фетой</t>
  </si>
  <si>
    <t>Брускетта с сальсой и тигровой креветкой</t>
  </si>
  <si>
    <t>Брускетта с красной рыбой слабого посола листьями рукколы и соусом Песто</t>
  </si>
  <si>
    <t>Брускетта с грибным жюльеном</t>
  </si>
  <si>
    <t>Брускетта на ржаном тосте со свекольным кремом и сельдью</t>
  </si>
  <si>
    <t>Брускетта из куриного филе с голубым сыром с ореховой крошкой</t>
  </si>
  <si>
    <t>Брускетта "Карбонара" (с беконом, сыром и сливочным соусом)</t>
  </si>
  <si>
    <t>Брускетта с тигровой креветкой и муссом из авокадо</t>
  </si>
  <si>
    <t>Брускетта с грибами и луковым конфитюром</t>
  </si>
  <si>
    <t>Брускетта с риетом из мяса птицы с имбирной крошкой</t>
  </si>
  <si>
    <t>Брускетта с "рваной" телятиной и ореховой крошкой</t>
  </si>
  <si>
    <t>Брускетта с копченой макрелью,сливочным сыром и яблоком</t>
  </si>
  <si>
    <t xml:space="preserve">Брускетта с томатами конфи, базиликом и орешками </t>
  </si>
  <si>
    <t>Холодные закуски</t>
  </si>
  <si>
    <t>Рыбное плато: Красная рыба с/с, марлин  х/к , батер фиш  с  лимоном и маслинами</t>
  </si>
  <si>
    <t>Мясное плато: в/к говядина, буженина, куриное карпаччо</t>
  </si>
  <si>
    <t>Мясная тарелка: зерновые колбасы, колбасы с острым перцем, колбасы с чесноком</t>
  </si>
  <si>
    <t>Пармская ветчина с дыней или инжиром</t>
  </si>
  <si>
    <t>Ассорти кавказских сыров(чечил,сулугуни,адыгейский)</t>
  </si>
  <si>
    <t>Сырное плато: Ассорти сыров с грецким орехом, виноградом и медом</t>
  </si>
  <si>
    <t>Олюторская сельдь с  молодым картофелем и Ялтинским луком</t>
  </si>
  <si>
    <t>Свежие овощи: помидоры, огурцы, перец сладкий, редис, зелень)</t>
  </si>
  <si>
    <t>Бакинские огурцы с помидорами и зеленью</t>
  </si>
  <si>
    <t>Соленья: малосольные огурчики, соленые зеленые перчики, соленые помидорчики, квашеная капуста</t>
  </si>
  <si>
    <t>Капрезе (томаты, нежный сыр моццарелла, руккола с бальзамическим кремом и соусом песто)</t>
  </si>
  <si>
    <t>Оливки замаринованные с ароматными травами и чесноком</t>
  </si>
  <si>
    <t>Грибное ассорти с ароматным маслом и хрустящим луком</t>
  </si>
  <si>
    <t>Листья микс салатов</t>
  </si>
  <si>
    <t>Ассорти зелени(базилик,тархун,кинза,укроп,петрушка,мята)</t>
  </si>
  <si>
    <t>Рулетики из ветчины с сырной начинкой и кимчи(6шт)</t>
  </si>
  <si>
    <t>Рулетики из баклажан с помидором,пряным сыром ,соусом "sweet chili" и арахисом(6шт)</t>
  </si>
  <si>
    <t>Чипсы "Начос"</t>
  </si>
  <si>
    <t>Салаты</t>
  </si>
  <si>
    <r>
      <rPr>
        <rFont val="Calibri"/>
        <b/>
        <i/>
        <sz val="11.0"/>
      </rPr>
      <t>Цезарь с курицей</t>
    </r>
    <r>
      <rPr>
        <rFont val="Calibri"/>
        <i/>
        <sz val="11.0"/>
      </rPr>
      <t xml:space="preserve"> (листья Романо с нежной куриной грудкой, чесночными гренками, томатами черри и соусом Кардини)</t>
    </r>
  </si>
  <si>
    <r>
      <rPr>
        <rFont val="Calibri"/>
        <b/>
        <i/>
        <sz val="11.0"/>
      </rPr>
      <t>Цезарь с креветками</t>
    </r>
    <r>
      <rPr>
        <rFont val="Calibri"/>
        <i/>
        <sz val="11.0"/>
      </rPr>
      <t xml:space="preserve"> (листья Романо с обжаренными на гриле королевскими креветками, чесночными гренками, томатами черри и соусом Кардини)</t>
    </r>
  </si>
  <si>
    <r>
      <rPr>
        <rFont val="Calibri"/>
        <b/>
        <i/>
        <sz val="11.0"/>
      </rPr>
      <t>Салат с в/к говядиной</t>
    </r>
    <r>
      <rPr>
        <rFont val="Calibri"/>
        <b val="0"/>
        <i/>
        <sz val="11.0"/>
      </rPr>
      <t xml:space="preserve"> (в/к говядина, томаты черри, редис,медово-горчичный соус,кунжут)</t>
    </r>
  </si>
  <si>
    <r>
      <rPr>
        <rFont val="Calibri"/>
        <b/>
        <i/>
        <sz val="11.0"/>
      </rPr>
      <t>Салат с морепродуктами</t>
    </r>
    <r>
      <rPr>
        <rFont val="Calibri"/>
        <i/>
        <sz val="11.0"/>
      </rPr>
      <t xml:space="preserve"> </t>
    </r>
    <r>
      <rPr>
        <rFont val="Calibri"/>
        <b/>
        <i/>
        <sz val="11.0"/>
      </rPr>
      <t>и овощами гриль</t>
    </r>
    <r>
      <rPr>
        <rFont val="Calibri"/>
        <i/>
        <sz val="11.0"/>
      </rPr>
      <t>(жареные овощи,микс салат с морепродуктами в заправке "Юдзу")</t>
    </r>
  </si>
  <si>
    <t>Салат из помидор с кавказским сыром и ароматной эссенцией из зелени</t>
  </si>
  <si>
    <r>
      <rPr>
        <rFont val="Calibri"/>
        <b/>
        <i/>
        <sz val="11.0"/>
      </rPr>
      <t>Салат Греческий</t>
    </r>
    <r>
      <rPr>
        <rFont val="Calibri"/>
        <i/>
        <sz val="11.0"/>
      </rPr>
      <t xml:space="preserve"> (огурчики, помидоры, сладкий перец, черные оливки, греческая брынза в оригинальной средиземноморской заправке)</t>
    </r>
  </si>
  <si>
    <r>
      <rPr>
        <rFont val="Calibri"/>
        <b/>
        <i/>
        <sz val="11.0"/>
      </rPr>
      <t>Нисуаз</t>
    </r>
    <r>
      <rPr>
        <rFont val="Calibri"/>
        <i/>
        <sz val="11.0"/>
      </rPr>
      <t xml:space="preserve"> (хрустящие салатные листья с молодым  картофелем, тунцом альбакор, стручковой фасолью и томатами черри)</t>
    </r>
  </si>
  <si>
    <r>
      <rPr>
        <rFont val="Calibri"/>
        <b/>
        <i/>
        <sz val="11.0"/>
      </rPr>
      <t>Салат с "лососем гриль"</t>
    </r>
    <r>
      <rPr>
        <rFont val="Calibri"/>
        <i/>
        <sz val="11.0"/>
      </rPr>
      <t xml:space="preserve"> (микс-салат с хрустящими огурчиками и спелыми помидорами ,каперсами с заправкой из маракуйи и запеченной на гриле красной рыбой )</t>
    </r>
  </si>
  <si>
    <r>
      <rPr>
        <rFont val="Calibri"/>
        <b/>
        <i/>
        <sz val="11.0"/>
      </rPr>
      <t>Салат Баварский</t>
    </r>
    <r>
      <rPr>
        <rFont val="Calibri"/>
        <i/>
        <sz val="11.0"/>
      </rPr>
      <t>(ассорти мясных деликатесов с молодым картофелем, сладким перцем, маринованными корнишонами с пикантным горчичным соусом)</t>
    </r>
  </si>
  <si>
    <r>
      <rPr>
        <rFont val="Calibri"/>
        <b/>
        <i/>
        <sz val="11.0"/>
      </rPr>
      <t>Оливье с креветками и икрой</t>
    </r>
    <r>
      <rPr>
        <rFont val="Calibri"/>
        <i/>
        <sz val="11.0"/>
      </rPr>
      <t xml:space="preserve"> </t>
    </r>
    <r>
      <rPr>
        <rFont val="Calibri"/>
        <b/>
        <i/>
        <sz val="11.0"/>
      </rPr>
      <t xml:space="preserve">"Тобико" </t>
    </r>
    <r>
      <rPr>
        <rFont val="Calibri"/>
        <i/>
        <sz val="11.0"/>
      </rPr>
      <t xml:space="preserve">(традиционный салат в нетрадиционной подаче с тигровыми креветками гриль,  икрой "Тобико" и перепелиными яйцами) </t>
    </r>
  </si>
  <si>
    <t>Оливье классический с вареной колбасой</t>
  </si>
  <si>
    <t>Салат с куриной печенью под малиновым соусом(куриная печень,микс салатов,болгарский перец,апельсин,малиновая заправка)</t>
  </si>
  <si>
    <t>Салат из тунца с авокадо(помидорами черри,руколой и фасолью "Романо")</t>
  </si>
  <si>
    <t>Салат из запеченой свеклы с голубым сыром(Микс салат,запеченная свекла,голубой сыр,лепестки миндаля,бальзамическая заправка)</t>
  </si>
  <si>
    <r>
      <rPr>
        <rFont val="Calibri"/>
        <b/>
        <i/>
        <sz val="11.0"/>
      </rPr>
      <t>Тайский cалат из говядины</t>
    </r>
    <r>
      <rPr>
        <rFont val="Calibri"/>
        <i/>
        <sz val="11.0"/>
      </rPr>
      <t xml:space="preserve"> (сочная смесь салатных листьев с ароматом перечной мяты и зеленого лука с тонкими слайсами говядины гриль замаринованной в тайском стиле и арахисом)</t>
    </r>
  </si>
  <si>
    <t>Салат из киноа с авокадо и тигровыми креветками</t>
  </si>
  <si>
    <t>Салат с кальмарами (микс салат,кальмары,помидоры,оливки,перец,соус "Понзу")</t>
  </si>
  <si>
    <r>
      <rPr>
        <rFont val="Calibri"/>
        <b/>
        <i/>
        <sz val="11.0"/>
      </rPr>
      <t xml:space="preserve">Салат с куриным филе и карамелизованным орехом </t>
    </r>
    <r>
      <rPr>
        <rFont val="Calibri"/>
        <b val="0"/>
        <i/>
        <sz val="11.0"/>
      </rPr>
      <t>(нежное куриное филе с виноградом,микс салатом,карамелизованным орехом ,мягким сыром и клюквенной заправкой)</t>
    </r>
  </si>
  <si>
    <t>Коул слоу(салат из молодой капусты с морковью и зеленью)</t>
  </si>
  <si>
    <r>
      <rPr>
        <rFont val="Calibri"/>
        <b/>
        <i/>
        <sz val="11.0"/>
      </rPr>
      <t>Салат с бужениной</t>
    </r>
    <r>
      <rPr>
        <rFont val="Calibri"/>
        <i/>
        <sz val="11.0"/>
      </rPr>
      <t>(Микс салат,буженина,фасоль стручковая,помидоры,зелень,кускус, соус кимчи)</t>
    </r>
  </si>
  <si>
    <t>Сельдь под "шубой" с чипсами из бородинского хлеба и икрой тобико</t>
  </si>
  <si>
    <r>
      <rPr>
        <rFont val="Calibri"/>
        <b/>
        <i/>
        <sz val="11.0"/>
      </rPr>
      <t>Салат "Табуле" с ароматной говядиной</t>
    </r>
    <r>
      <rPr>
        <rFont val="Calibri"/>
        <b val="0"/>
        <i/>
        <sz val="11.0"/>
      </rPr>
      <t>(кускус,помидоры черри,мята,петрушка, кинза,микс салат с говяжьей вырезкой)</t>
    </r>
  </si>
  <si>
    <t>Горячие закуски</t>
  </si>
  <si>
    <t xml:space="preserve">Жюльен грибной в воловане </t>
  </si>
  <si>
    <t>Жюльен куриный в воловане</t>
  </si>
  <si>
    <t xml:space="preserve">Гигантские мидии в раковине под сыром </t>
  </si>
  <si>
    <t>Фалафель</t>
  </si>
  <si>
    <t>Тортилья с сыром и зеленью</t>
  </si>
  <si>
    <t>Кесадилья с ароматной курицей (2 шт. в порции) и соусами</t>
  </si>
  <si>
    <t>Кесадилья с пряной говядиной и соусами (2 шт в порции)</t>
  </si>
  <si>
    <t>Канеллони с говядиной и сыром (2 шт. в порции)</t>
  </si>
  <si>
    <t>Канеллони с грибами, курицей и сыром (2 шт. в порции)</t>
  </si>
  <si>
    <t>Баклажаны запеченные с томатом и сыром</t>
  </si>
  <si>
    <t>Цукини фаршированные козьим сыром с вялеными томатами и креветкой</t>
  </si>
  <si>
    <t>Цукини фаршированные грибами с ломтиками красной рыбы</t>
  </si>
  <si>
    <t>Наггетсы</t>
  </si>
  <si>
    <t>Мини киш лорен с курицей и грибами</t>
  </si>
  <si>
    <t>Мини киш лорен с семгой и шпинатом</t>
  </si>
  <si>
    <t>Мини киш лорен с ветчиной и луком пореем</t>
  </si>
  <si>
    <t>Спринг роллы со свининой(2 шт. в порции)</t>
  </si>
  <si>
    <t>Спринг роллы с уткой и овощами(2 шт. в порции)</t>
  </si>
  <si>
    <t>Сыр"Адыгейский" на гриле с клюквенным соусом</t>
  </si>
  <si>
    <t>Помидоры запеченные, фаршированные семгой и базиликом</t>
  </si>
  <si>
    <t>Помидоры запеченные, фаршированные курицей с овощами</t>
  </si>
  <si>
    <t>Брошет куриный</t>
  </si>
  <si>
    <t>Брошет из свинины</t>
  </si>
  <si>
    <t>Брошет из красной рыбы</t>
  </si>
  <si>
    <t xml:space="preserve">Блинчики </t>
  </si>
  <si>
    <t>Мини оладушки</t>
  </si>
  <si>
    <t>Сырники</t>
  </si>
  <si>
    <t>Горячие блюда</t>
  </si>
  <si>
    <t>Стейк из лосося с соусом терияки с семенами кунжута</t>
  </si>
  <si>
    <t xml:space="preserve">Дорадо гриль </t>
  </si>
  <si>
    <t xml:space="preserve">Сибас гриль </t>
  </si>
  <si>
    <t>Форель радужная запеченная целиком</t>
  </si>
  <si>
    <t>Красная рыба со шпинатом</t>
  </si>
  <si>
    <t>Рулет из красной рыбы и судака</t>
  </si>
  <si>
    <t>Филе трески с ароматным "крастом" и цитрусовой пыльцой</t>
  </si>
  <si>
    <t>Филе трески в беконе</t>
  </si>
  <si>
    <t>Шашлык из красной рыбы</t>
  </si>
  <si>
    <t>Шашлык из свинины</t>
  </si>
  <si>
    <t>Шашлык из курицы</t>
  </si>
  <si>
    <t>Шашлык из баранины</t>
  </si>
  <si>
    <t>Люля кебаб из баранины</t>
  </si>
  <si>
    <t>Люля кебаб из курицы</t>
  </si>
  <si>
    <t>Корейка барашка в ореховой панировке</t>
  </si>
  <si>
    <t>Корейка барашка в соусе терияки</t>
  </si>
  <si>
    <t>Корейка барашка гриль</t>
  </si>
  <si>
    <t>Медальоны из свиной вырезки в горчичном соусе</t>
  </si>
  <si>
    <t>Свинина запеченная под сырной корочкой</t>
  </si>
  <si>
    <t>Ростбиф в перечном соусе</t>
  </si>
  <si>
    <t>Медальоны из говядины с моченой клюквой</t>
  </si>
  <si>
    <t>Стейк из говяжьей вырезки с ароматным маслом</t>
  </si>
  <si>
    <t>Турнедо из говяжьей вырезки</t>
  </si>
  <si>
    <t>Стейк рибай (кусок минимум 300 гр)</t>
  </si>
  <si>
    <t>Стейк мясника "Блек Ангус"</t>
  </si>
  <si>
    <t>Цыпленок в итальянских травах</t>
  </si>
  <si>
    <t>Куриная котлета "Пожарская"</t>
  </si>
  <si>
    <t>Куриная грудка с мягким сыром и вялеными помидорами</t>
  </si>
  <si>
    <t>Цыпленок тандури</t>
  </si>
  <si>
    <t>Утиные грудки с фруктовым соусом</t>
  </si>
  <si>
    <t>Банкетные блюда и станции</t>
  </si>
  <si>
    <t>Ножка ягненка с овощами гриль</t>
  </si>
  <si>
    <t>Свиной окорок запеченный с картофелем</t>
  </si>
  <si>
    <t>Хамон (окорок на хамонере)</t>
  </si>
  <si>
    <t>Плов в казане</t>
  </si>
  <si>
    <t>Уха в казане</t>
  </si>
  <si>
    <t>Плато из морепродуктов на зеркалах (стейк из лосося, стейк из тунца, лангустины, кальмары, мидии "киви" запеченные под сыром, гребешки)</t>
  </si>
  <si>
    <t xml:space="preserve">Сырная палитра премиум (сыры манчега, чеддер, грано подано, камамбер, россыпь орехов - (кешью, бразильский, пекан, миндаль) гранат,клубника, малина, голубика, мед, джемы) </t>
  </si>
  <si>
    <t>Салат бар (айсберг,микс,тунец консерв,куриное филе гриль,морепродукты,черри,болг.перец,лук красный,пармезен,брынза,оливки,соуса</t>
  </si>
  <si>
    <t>Станция с риетами, паштетами, террином (багеты, джемы, хлебные палочки)</t>
  </si>
  <si>
    <t>Рыбная гриль станция (мини стейк семга,форель,скумбрия,креветки тигровые,мидии)</t>
  </si>
  <si>
    <t>Станция с роллами(Филадельфия,калифорния,с угрем, лососем,овощной)</t>
  </si>
  <si>
    <t>Гриль станция с колбасками</t>
  </si>
  <si>
    <t>Стейк станция(говядина,свинина,куриное филе)</t>
  </si>
  <si>
    <t>Станция минибургеров</t>
  </si>
  <si>
    <t>Хот-дог станция(французский хот-дог)</t>
  </si>
  <si>
    <t>Гарниры</t>
  </si>
  <si>
    <t>Картофель фри</t>
  </si>
  <si>
    <t>Картофель по-провански</t>
  </si>
  <si>
    <t>Картофель отварной с маслом и зеленью</t>
  </si>
  <si>
    <t>Беби картофель</t>
  </si>
  <si>
    <t>Овощи гриль</t>
  </si>
  <si>
    <t>Ароматный рис с орехами</t>
  </si>
  <si>
    <t>Рататуй</t>
  </si>
  <si>
    <t>Рис обжаренный с овощами</t>
  </si>
  <si>
    <t xml:space="preserve">Кускус </t>
  </si>
  <si>
    <t>Соусы и топпинги</t>
  </si>
  <si>
    <t>Барбекю</t>
  </si>
  <si>
    <t>Шашлычный</t>
  </si>
  <si>
    <t>Наршараб</t>
  </si>
  <si>
    <t>Тар-тар</t>
  </si>
  <si>
    <t>Сырный</t>
  </si>
  <si>
    <t>Цацики</t>
  </si>
  <si>
    <t>Зеленая сальса</t>
  </si>
  <si>
    <t>Горчичный</t>
  </si>
  <si>
    <t>Кетчуп</t>
  </si>
  <si>
    <t>Майонез</t>
  </si>
  <si>
    <t>Мед</t>
  </si>
  <si>
    <t>Сгущенное молоко</t>
  </si>
  <si>
    <t>Джем в ассортименте</t>
  </si>
  <si>
    <t>Соевый соус</t>
  </si>
  <si>
    <t>Выпечка</t>
  </si>
  <si>
    <t>Булочки французские (5шт)</t>
  </si>
  <si>
    <t>Пирожки с мясом (6 шт.)</t>
  </si>
  <si>
    <t>Пирожки с картошкой и грибами (6 шт.)</t>
  </si>
  <si>
    <t>Пирожки с капустой (6 шт.)</t>
  </si>
  <si>
    <t>Пирожки с яйцом и луком (6 шт.)</t>
  </si>
  <si>
    <t>Пирожки с яблоком (6 шт.)</t>
  </si>
  <si>
    <t>Десерт</t>
  </si>
  <si>
    <t>Тирамису с ягодами</t>
  </si>
  <si>
    <t>Паннакотта с черной смородиной</t>
  </si>
  <si>
    <t>Ассорти десертов</t>
  </si>
  <si>
    <t>Фруктовая ваза, сезонная</t>
  </si>
  <si>
    <t>Свежие ягоды</t>
  </si>
  <si>
    <t>Итого по кухне:</t>
  </si>
  <si>
    <t>Напитки прохладительные</t>
  </si>
  <si>
    <t>Морс клюквенный</t>
  </si>
  <si>
    <t>Домашний лимонад цитрусовый</t>
  </si>
  <si>
    <t>Сок пакет (яблоко, апельсин, вишня)</t>
  </si>
  <si>
    <t>Кока кола стекло</t>
  </si>
  <si>
    <t>Добрый кола</t>
  </si>
  <si>
    <t>Rusquelle (без газа) 0,400 ( пластик)</t>
  </si>
  <si>
    <t>Rusquelle (без газа) 0,800 ( пластик)</t>
  </si>
  <si>
    <t>Rusquelle (с газом / без газа) 0,500 ( стекло)</t>
  </si>
  <si>
    <t>Rusquelle (с газом / без газа) 0,750 ( стекло)</t>
  </si>
  <si>
    <t>Voyage (без газа) 0,500 ( пластик)</t>
  </si>
  <si>
    <t>Напитки горячие</t>
  </si>
  <si>
    <t>Чай (черный / зеленый) чашка</t>
  </si>
  <si>
    <t>Американо(заварной)</t>
  </si>
  <si>
    <t>Лимон</t>
  </si>
  <si>
    <t>Молоко</t>
  </si>
  <si>
    <t>Итого напитки б/а:</t>
  </si>
  <si>
    <t>Напитки алкогольные</t>
  </si>
  <si>
    <t>Итого напитки алкогольные:</t>
  </si>
  <si>
    <t>Питание подрядчиков (салат,шашлык куриный,гарнир,напиток)</t>
  </si>
  <si>
    <t>ИТОГО:</t>
  </si>
  <si>
    <t>Сумма заказа по меню на 1чел.:</t>
  </si>
  <si>
    <t>Обслуживание 10%</t>
  </si>
  <si>
    <t>Всего заказ по меню с учётом обслуживания 10%</t>
  </si>
  <si>
    <t>Сумма заказа на чел. С учетом обслуживания</t>
  </si>
  <si>
    <t>Допы:</t>
  </si>
  <si>
    <t>Пробковый сбор</t>
  </si>
  <si>
    <t>Подключение сторонними подрядчиками</t>
  </si>
  <si>
    <t>Итого допы:</t>
  </si>
  <si>
    <t>Итого с допами:</t>
  </si>
  <si>
    <t>УСН 10%:</t>
  </si>
  <si>
    <t>Итого с УСН:</t>
  </si>
  <si>
    <t>Наименование</t>
  </si>
  <si>
    <t>Цена за 1 шт.</t>
  </si>
  <si>
    <t>Кол-во. шт.</t>
  </si>
  <si>
    <t>Сумма.</t>
  </si>
  <si>
    <t>Примечание</t>
  </si>
  <si>
    <t>Оборудование/мебель</t>
  </si>
  <si>
    <t xml:space="preserve">Подвесные ротанговые кресла с подушками </t>
  </si>
  <si>
    <t>в наличии 4 шт.</t>
  </si>
  <si>
    <t xml:space="preserve">Неподвесные ротанговые кресла с подушками </t>
  </si>
  <si>
    <t>в наличии 6 шт.</t>
  </si>
  <si>
    <t>Диван, белый</t>
  </si>
  <si>
    <t>в наличии 20 штук, 10 штук из них могут быть арендованы комплектом</t>
  </si>
  <si>
    <t>Комплект 2 дивана и столик журнальный</t>
  </si>
  <si>
    <t>в наличии 5 комплектов</t>
  </si>
  <si>
    <t>Столик журнальный</t>
  </si>
  <si>
    <t>в наличии 10 штук</t>
  </si>
  <si>
    <t>Стол 1х1м</t>
  </si>
  <si>
    <t>в наличии 30 штук</t>
  </si>
  <si>
    <t>Белый стул, с подушкой</t>
  </si>
  <si>
    <t>в наличии 100 штук</t>
  </si>
  <si>
    <t>Газовые горелки</t>
  </si>
  <si>
    <t>в наличии 15 штук</t>
  </si>
  <si>
    <t>Пляжная кровать</t>
  </si>
  <si>
    <t>в наличии 4 штук</t>
  </si>
  <si>
    <t>Шезлонг</t>
  </si>
  <si>
    <t>в наличии 50 штук</t>
  </si>
  <si>
    <t>Полотенце для шезлонга</t>
  </si>
  <si>
    <t>Костровое место (чаша для огня, дрова, скамейки)</t>
  </si>
  <si>
    <t>устанавливается только на пляже</t>
  </si>
  <si>
    <t>Кальяны 1900/чаша, 2400/на фрукте</t>
  </si>
  <si>
    <t>минимальный заказ от 15 000 руб( возможен заказ по времени)</t>
  </si>
  <si>
    <t>Аренда площадки для выездной церемонии</t>
  </si>
  <si>
    <t>площадка, 40 стульев, деревянная арка</t>
  </si>
  <si>
    <t>Арка для выездной регистрации</t>
  </si>
  <si>
    <t>Круглый стол в скатерти</t>
  </si>
  <si>
    <t>в наличии 45 штук</t>
  </si>
  <si>
    <t>Банкетный стул в чехле</t>
  </si>
  <si>
    <t>в наличии 410 штук</t>
  </si>
  <si>
    <t>Разрешение на брендинг шатра полумесяц</t>
  </si>
  <si>
    <t>Разрешение на брендинг въездной арки</t>
  </si>
  <si>
    <t>Прямоугольные столы (фуршетные)</t>
  </si>
  <si>
    <t>12 штук, размеры 180х80</t>
  </si>
  <si>
    <t xml:space="preserve">Белые деревянные скамейки </t>
  </si>
  <si>
    <t>6 штук</t>
  </si>
  <si>
    <t>Персонал</t>
  </si>
  <si>
    <t>Сотрудник охраны, смена 8 часов</t>
  </si>
  <si>
    <t>Парковщик, смена 8 часов</t>
  </si>
  <si>
    <t>Грузчик,смена 8 часов</t>
  </si>
  <si>
    <t>Клиннинг, смена 8 часов</t>
  </si>
  <si>
    <t>Бармен,смена 10 часов</t>
  </si>
  <si>
    <t>Официант, смена не более 10 часов</t>
  </si>
  <si>
    <t>Активности</t>
  </si>
  <si>
    <t>Волейбольная площадка до 150 гостей</t>
  </si>
  <si>
    <t>день</t>
  </si>
  <si>
    <t>Волейбольная площадка более 150 гостей</t>
  </si>
  <si>
    <t>Настольный теннис</t>
  </si>
  <si>
    <t>1 стол</t>
  </si>
  <si>
    <t>Катер</t>
  </si>
  <si>
    <t>1 час, 8 человек</t>
  </si>
  <si>
    <t>Яхта</t>
  </si>
  <si>
    <t>1 час, на 6 персон</t>
  </si>
  <si>
    <t>Вейк</t>
  </si>
  <si>
    <t>30 минут, включая оборудование</t>
  </si>
  <si>
    <t>Закрытие вейка</t>
  </si>
  <si>
    <t>сумма "от" - закрытие площадки. Включая шатры, лежаки, парковку, обрудование для катания</t>
  </si>
  <si>
    <t>Закрытие вейка / час</t>
  </si>
  <si>
    <t>сумма "от" - зависит от погоды и дня недели</t>
  </si>
  <si>
    <t>Итого, оборудование/мебель</t>
  </si>
  <si>
    <t>Итого, работа персонала на сумму:</t>
  </si>
  <si>
    <t>Итого:</t>
  </si>
  <si>
    <t>ОБЩАЯ СМЕТА WHITE PARK</t>
  </si>
  <si>
    <t>Дата мероприятия</t>
  </si>
  <si>
    <t>Площадка</t>
  </si>
  <si>
    <t>Клиент</t>
  </si>
  <si>
    <t>Менеджер</t>
  </si>
  <si>
    <t>Контактный телефон</t>
  </si>
  <si>
    <t>Почта</t>
  </si>
  <si>
    <t>Минимальный депозит на проведение мероприятия</t>
  </si>
  <si>
    <t>время аренды с 08.00 до 23.00</t>
  </si>
  <si>
    <t>пн-чт</t>
  </si>
  <si>
    <t>пт и вс</t>
  </si>
  <si>
    <t>суббота</t>
  </si>
  <si>
    <r>
      <rPr>
        <rFont val="Calibri"/>
        <b/>
        <color rgb="FF000000"/>
        <sz val="11.0"/>
      </rPr>
      <t>Малый шатёр площадь - 260 кв.м. + 200 метров прилегающая территория;</t>
    </r>
  </si>
  <si>
    <r>
      <rPr>
        <rFont val="Arial"/>
        <color rgb="FF212121"/>
        <sz val="10.0"/>
      </rPr>
      <t xml:space="preserve">- аренда шатра с 08.00 до 23.00, 
</t>
    </r>
    <r>
      <rPr>
        <rFont val="Arial"/>
        <color rgb="FF212121"/>
        <sz val="10.0"/>
      </rPr>
      <t xml:space="preserve">- меню (банкетное, фуршетное, меню на welcome, безалкогольные напитки) 
</t>
    </r>
    <r>
      <rPr>
        <rFont val="Arial"/>
        <color rgb="FF212121"/>
        <sz val="10.0"/>
      </rPr>
      <t>- предоставление прилегающей к шатру территории с возможностью организации выездной регистрации,</t>
    </r>
    <r>
      <rPr>
        <rFont val="Arial"/>
        <color rgb="FF000000"/>
        <sz val="10.0"/>
      </rPr>
      <t xml:space="preserve">
</t>
    </r>
    <r>
      <rPr>
        <rFont val="Arial"/>
        <color rgb="FF000000"/>
        <sz val="10.0"/>
      </rPr>
      <t xml:space="preserve">- </t>
    </r>
    <r>
      <rPr>
        <rFont val="Arial"/>
        <color rgb="FF212121"/>
        <sz val="10.0"/>
      </rPr>
      <t xml:space="preserve">стационарные туалетные комнаты премиум класса с полным гигиеническим наполнением,
</t>
    </r>
    <r>
      <rPr>
        <rFont val="Arial"/>
        <color rgb="FF000000"/>
        <sz val="10.0"/>
      </rPr>
      <t xml:space="preserve">- </t>
    </r>
    <r>
      <rPr>
        <rFont val="Arial"/>
        <color rgb="FF212121"/>
        <sz val="10.0"/>
      </rPr>
      <t>стационарные туалетные комнаты повышенной комфортности с полным гигиеническим наполнением;</t>
    </r>
    <r>
      <rPr>
        <rFont val="Arial"/>
        <color rgb="FF000000"/>
        <sz val="10.0"/>
      </rPr>
      <t xml:space="preserve">
</t>
    </r>
    <r>
      <rPr>
        <rFont val="Arial"/>
        <color rgb="FF000000"/>
        <sz val="10.0"/>
      </rPr>
      <t xml:space="preserve">- </t>
    </r>
    <r>
      <rPr>
        <rFont val="Arial"/>
        <color rgb="FF212121"/>
        <sz val="10.0"/>
      </rPr>
      <t>пост охраны,</t>
    </r>
    <r>
      <rPr>
        <rFont val="Arial"/>
        <color rgb="FF000000"/>
        <sz val="10.0"/>
      </rPr>
      <t xml:space="preserve">
</t>
    </r>
    <r>
      <rPr>
        <rFont val="Arial"/>
        <color rgb="FF000000"/>
        <sz val="10.0"/>
      </rPr>
      <t xml:space="preserve">- </t>
    </r>
    <r>
      <rPr>
        <rFont val="Arial"/>
        <color rgb="FF212121"/>
        <sz val="10.0"/>
      </rPr>
      <t>администрирование мероприятия (event-менеджер, банкетный менеджер),</t>
    </r>
    <r>
      <rPr>
        <rFont val="Arial"/>
        <color rgb="FF000000"/>
        <sz val="10.0"/>
      </rPr>
      <t xml:space="preserve">
</t>
    </r>
    <r>
      <rPr>
        <rFont val="Arial"/>
        <color rgb="FF000000"/>
        <sz val="10.0"/>
      </rPr>
      <t xml:space="preserve">- </t>
    </r>
    <r>
      <rPr>
        <rFont val="Arial"/>
        <color rgb="FF212121"/>
        <sz val="10.0"/>
      </rPr>
      <t>клининг до, во время и после мероприятия,</t>
    </r>
    <r>
      <rPr>
        <rFont val="Arial"/>
        <color rgb="FF000000"/>
        <sz val="10.0"/>
      </rPr>
      <t xml:space="preserve">
</t>
    </r>
    <r>
      <rPr>
        <rFont val="Arial"/>
        <color rgb="FF000000"/>
        <sz val="10.0"/>
      </rPr>
      <t xml:space="preserve">- </t>
    </r>
    <r>
      <rPr>
        <rFont val="Arial"/>
        <color rgb="FF212121"/>
        <sz val="10.0"/>
      </rPr>
      <t xml:space="preserve">необходимая банкетная и фуршетная мебель со светлым текстилем </t>
    </r>
    <r>
      <rPr>
        <rFont val="Arial"/>
        <color rgb="FF1154CC"/>
        <sz val="10.0"/>
        <u/>
      </rPr>
      <t>https://www.instagram.com/p/BOKQ1_ZD1S6/?taken-by=white_park</t>
    </r>
    <r>
      <rPr>
        <rFont val="Arial"/>
        <color rgb="FF212121"/>
        <sz val="10.0"/>
      </rPr>
      <t> </t>
    </r>
    <r>
      <rPr>
        <rFont val="Arial"/>
        <color rgb="FF000000"/>
        <sz val="10.0"/>
      </rPr>
      <t xml:space="preserve">
</t>
    </r>
    <r>
      <rPr>
        <rFont val="Arial"/>
        <color rgb="FF000000"/>
        <sz val="10.0"/>
      </rPr>
      <t xml:space="preserve">- </t>
    </r>
    <r>
      <rPr>
        <rFont val="Arial"/>
        <color rgb="FF212121"/>
        <sz val="10.0"/>
      </rPr>
      <t xml:space="preserve">парковка, вместимостью до 25-30 машин с возможностью заезда автобуса </t>
    </r>
    <r>
      <rPr>
        <rFont val="Arial"/>
        <color rgb="FF1154CC"/>
        <sz val="10.0"/>
        <u/>
      </rPr>
      <t>https://www.instagram.com/p/BRF8j_1F5Lx/?taken-by=white_park</t>
    </r>
    <r>
      <rPr>
        <rFont val="Arial"/>
        <color rgb="FF212121"/>
        <sz val="10.0"/>
      </rPr>
      <t>.</t>
    </r>
  </si>
  <si>
    <t>Средний шатёр площадь - 420 кв.м.+450 метров прилегающая территория;</t>
  </si>
  <si>
    <t>Большой шатёр площадь - 730 кв.м.+600 метров прилегающая территория;</t>
  </si>
  <si>
    <t>Весь комплекс</t>
  </si>
  <si>
    <r>
      <rPr>
        <rFont val="Arial"/>
        <color rgb="FF212121"/>
        <sz val="10.0"/>
      </rPr>
      <t>- предоставление 3-х шатров, </t>
    </r>
    <r>
      <rPr>
        <rFont val="Arial"/>
        <color rgb="FF000000"/>
        <sz val="10.0"/>
      </rPr>
      <t xml:space="preserve">
</t>
    </r>
    <r>
      <rPr>
        <rFont val="Arial"/>
        <color rgb="FF000000"/>
        <sz val="10.0"/>
      </rPr>
      <t xml:space="preserve">- </t>
    </r>
    <r>
      <rPr>
        <rFont val="Arial"/>
        <color rgb="FF212121"/>
        <sz val="10.0"/>
      </rPr>
      <t>предоставление прилегающей к шатру территории в виде вытянутой палубы вдоль Живописной бухты, общей площадью 1500 кв.м.,</t>
    </r>
    <r>
      <rPr>
        <rFont val="Arial"/>
        <color rgb="FF000000"/>
        <sz val="10.0"/>
      </rPr>
      <t xml:space="preserve">
</t>
    </r>
    <r>
      <rPr>
        <rFont val="Arial"/>
        <color rgb="FF000000"/>
        <sz val="10.0"/>
      </rPr>
      <t xml:space="preserve">- </t>
    </r>
    <r>
      <rPr>
        <rFont val="Arial"/>
        <color rgb="FF212121"/>
        <sz val="10.0"/>
      </rPr>
      <t>стационарные туалетные комнаты повышенной комфортности с полным гигиеническим наполнением;</t>
    </r>
    <r>
      <rPr>
        <rFont val="Arial"/>
        <color rgb="FF000000"/>
        <sz val="10.0"/>
      </rPr>
      <t xml:space="preserve">
</t>
    </r>
    <r>
      <rPr>
        <rFont val="Arial"/>
        <color rgb="FF000000"/>
        <sz val="10.0"/>
      </rPr>
      <t xml:space="preserve">- </t>
    </r>
    <r>
      <rPr>
        <rFont val="Arial"/>
        <color rgb="FF212121"/>
        <sz val="10.0"/>
      </rPr>
      <t>2 поста охраны,</t>
    </r>
    <r>
      <rPr>
        <rFont val="Arial"/>
        <color rgb="FF000000"/>
        <sz val="10.0"/>
      </rPr>
      <t xml:space="preserve">
</t>
    </r>
    <r>
      <rPr>
        <rFont val="Arial"/>
        <color rgb="FF000000"/>
        <sz val="10.0"/>
      </rPr>
      <t xml:space="preserve">- </t>
    </r>
    <r>
      <rPr>
        <rFont val="Arial"/>
        <color rgb="FF212121"/>
        <sz val="10.0"/>
      </rPr>
      <t>администрирование мероприятия (event-менеджер, банкетный менеджер),</t>
    </r>
    <r>
      <rPr>
        <rFont val="Arial"/>
        <color rgb="FF000000"/>
        <sz val="10.0"/>
      </rPr>
      <t xml:space="preserve">
</t>
    </r>
    <r>
      <rPr>
        <rFont val="Arial"/>
        <color rgb="FF000000"/>
        <sz val="10.0"/>
      </rPr>
      <t xml:space="preserve">- </t>
    </r>
    <r>
      <rPr>
        <rFont val="Arial"/>
        <color rgb="FF212121"/>
        <sz val="10.0"/>
      </rPr>
      <t>клининг до, во время и после мероприятия,</t>
    </r>
    <r>
      <rPr>
        <rFont val="Arial"/>
        <color rgb="FF000000"/>
        <sz val="10.0"/>
      </rPr>
      <t xml:space="preserve">
</t>
    </r>
    <r>
      <rPr>
        <rFont val="Arial"/>
        <color rgb="FF000000"/>
        <sz val="10.0"/>
      </rPr>
      <t xml:space="preserve">- </t>
    </r>
    <r>
      <rPr>
        <rFont val="Arial"/>
        <color rgb="FF212121"/>
        <sz val="10.0"/>
      </rPr>
      <t>необходимая банкетная и фуршетная мебель со светлым текстилем,</t>
    </r>
    <r>
      <rPr>
        <rFont val="Arial"/>
        <color rgb="FF000000"/>
        <sz val="10.0"/>
      </rPr>
      <t xml:space="preserve">
</t>
    </r>
    <r>
      <rPr>
        <rFont val="Arial"/>
        <color rgb="FF000000"/>
        <sz val="10.0"/>
      </rPr>
      <t xml:space="preserve">- </t>
    </r>
    <r>
      <rPr>
        <rFont val="Arial"/>
        <color rgb="FF212121"/>
        <sz val="10.0"/>
      </rPr>
      <t>парковка (при закрытии всего комплекса предоставляются 2 парковки на общее количество машин - 100).</t>
    </r>
  </si>
  <si>
    <t>+10% за обслуживание</t>
  </si>
  <si>
    <t>Депозит - на эту сумму вы можете заказать еду и напитки</t>
  </si>
  <si>
    <t>Питание:</t>
  </si>
  <si>
    <t>Дополнительные услуги</t>
  </si>
  <si>
    <t>Итого, без учёта налогов</t>
  </si>
  <si>
    <t>Налоги, при оплате по б/н (10%) УСН</t>
  </si>
  <si>
    <t>Налоги, при оплате по б/н (20%) НДС</t>
  </si>
  <si>
    <t>Итого, включая налоги УСН</t>
  </si>
  <si>
    <t>Итого, включая налоги НДС</t>
  </si>
  <si>
    <t xml:space="preserve">1. Данная смета является коммерческим предложением, не гарантирует резервирование площадки. 
2. Резервирование производится только после осуществления Заказчиком оплаты в размере 30% от суммы. 
3. Оплата производится в рублях.  
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</si>
</sst>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&quot;₽&quot;"/>
    <numFmt numFmtId="165" formatCode="0.00&quot; &quot;[$р.-419]"/>
  </numFmts>
  <fonts count="18">
    <font>
      <sz val="11.0"/>
      <color rgb="FF000000"/>
      <name val="Arial"/>
      <scheme val="minor"/>
    </font>
    <font>
      <i/>
      <sz val="11.0"/>
      <name val="Calibri"/>
    </font>
    <font>
      <i/>
      <u/>
      <sz val="11.0"/>
      <color/>
      <name val="Calibri"/>
    </font>
    <font>
      <i/>
      <u/>
      <sz val="11.0"/>
      <name val="Calibri"/>
    </font>
    <font/>
    <font>
      <b/>
      <i/>
      <sz val="11.0"/>
      <name val="Calibri"/>
    </font>
    <font>
      <i/>
      <sz val="11.0"/>
      <color/>
      <name val="Calibri"/>
    </font>
    <font>
      <sz val="12.0"/>
      <color rgb="FF000000"/>
      <name val="Calibri"/>
    </font>
    <font>
      <i/>
      <sz val="11.0"/>
      <color rgb="FF000000"/>
      <name val="Calibri"/>
    </font>
    <font>
      <sz val="11.0"/>
      <color rgb="FF000000"/>
      <name val="Arial"/>
    </font>
    <font>
      <b/>
      <sz val="11.0"/>
      <color rgb="FF000000"/>
      <name val="Arial"/>
    </font>
    <font>
      <sz val="11.0"/>
      <color rgb="FF000000"/>
      <name val="Calibri"/>
    </font>
    <font>
      <b/>
      <sz val="11.0"/>
      <color rgb="FF000000"/>
      <name val="Calibri"/>
    </font>
    <font>
      <sz val="11.0"/>
      <name val="Calibri"/>
    </font>
    <font>
      <b/>
      <sz val="14.0"/>
      <color rgb="FF000000"/>
      <name val="Calibri"/>
    </font>
    <font>
      <u/>
      <sz val="10.0"/>
      <color rgb="FF212121"/>
      <name val="Arial"/>
    </font>
    <font>
      <sz val="13.0"/>
      <color rgb="FF000000"/>
      <name val="Calibri"/>
    </font>
    <font>
      <b/>
      <sz val="13.0"/>
      <color rgb="FF000000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DBDBDB"/>
        <bgColor rgb="FFDBDBDB"/>
      </patternFill>
    </fill>
    <fill>
      <patternFill patternType="solid">
        <fgColor rgb="FFC2D69B"/>
        <bgColor rgb="FFC2D69B"/>
      </patternFill>
    </fill>
    <fill>
      <patternFill patternType="solid">
        <fgColor rgb="FFFFFFFF"/>
        <bgColor rgb="FFFFFFFF"/>
      </patternFill>
    </fill>
    <fill>
      <patternFill patternType="solid">
        <fgColor rgb="FFE5B8B7"/>
        <bgColor rgb="FFE5B8B7"/>
      </patternFill>
    </fill>
    <fill>
      <patternFill patternType="solid">
        <fgColor rgb="FF00B0F0"/>
        <bgColor rgb="FF00B0F0"/>
      </patternFill>
    </fill>
    <fill>
      <patternFill patternType="solid">
        <fgColor rgb="FFE5DFEC"/>
        <bgColor rgb="FFE5DFEC"/>
      </patternFill>
    </fill>
    <fill>
      <patternFill patternType="solid">
        <fgColor rgb="FFCCC0D9"/>
        <bgColor rgb="FFCCC0D9"/>
      </patternFill>
    </fill>
    <fill>
      <patternFill patternType="solid">
        <fgColor rgb="FF4BACC6"/>
        <bgColor rgb="FF4BACC6"/>
      </patternFill>
    </fill>
    <fill>
      <patternFill patternType="solid">
        <fgColor rgb="FFA5D5E2"/>
        <bgColor rgb="FFA5D5E2"/>
      </patternFill>
    </fill>
  </fills>
  <borders count="3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AAAAAA"/>
      </bottom>
    </border>
    <border>
      <left style="thin">
        <color rgb="FF000000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000000"/>
      </left>
      <right style="thin">
        <color rgb="FFAAAAAA"/>
      </right>
      <top/>
      <bottom/>
    </border>
    <border>
      <left style="thin">
        <color rgb="FFA5A5A5"/>
      </left>
      <right style="thin">
        <color rgb="FF000000"/>
      </right>
      <top style="thin">
        <color rgb="FFA5A5A5"/>
      </top>
      <bottom style="thin">
        <color rgb="FFA5A5A5"/>
      </bottom>
    </border>
    <border>
      <left style="thin">
        <color rgb="FF000000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n">
        <color rgb="FF4BACC6"/>
      </left>
      <right/>
      <top style="thin">
        <color rgb="FF4BACC6"/>
      </top>
      <bottom style="thin">
        <color rgb="FFA5A5A5"/>
      </bottom>
    </border>
    <border>
      <left/>
      <right style="thin">
        <color rgb="FF4BACC6"/>
      </right>
      <top style="thin">
        <color rgb="FF4BACC6"/>
      </top>
      <bottom style="thin">
        <color rgb="FFA5A5A5"/>
      </bottom>
    </border>
    <border>
      <left style="thin">
        <color rgb="FF4BACC6"/>
      </left>
      <right/>
      <top style="thin">
        <color rgb="FFA5A5A5"/>
      </top>
      <bottom style="thin">
        <color rgb="FFA5A5A5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4BACC6"/>
      </right>
      <top style="thin">
        <color rgb="FFA5A5A5"/>
      </top>
      <bottom style="thin">
        <color rgb="FFA5A5A5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/>
      <right style="thin">
        <color rgb="FF4BACC6"/>
      </right>
      <top/>
      <bottom style="thin">
        <color rgb="FFA5A5A5"/>
      </bottom>
    </border>
    <border>
      <left style="thin">
        <color rgb="FFA5A5A5"/>
      </left>
      <right style="thin">
        <color rgb="FF4BACC6"/>
      </right>
      <top style="thin">
        <color rgb="FFA5A5A5"/>
      </top>
      <bottom style="thin">
        <color rgb="FFA5A5A5"/>
      </bottom>
    </border>
    <border>
      <left style="thin">
        <color rgb="FF4BACC6"/>
      </left>
      <top style="thin">
        <color rgb="FFA5A5A5"/>
      </top>
      <bottom style="thin">
        <color rgb="FFA5A5A5"/>
      </bottom>
    </border>
    <border>
      <top style="thin">
        <color rgb="FFA5A5A5"/>
      </top>
      <bottom style="thin">
        <color rgb="FFA5A5A5"/>
      </bottom>
    </border>
    <border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4BACC6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right style="thin">
        <color rgb="FF4BACC6"/>
      </right>
      <top style="thin">
        <color rgb="FFA5A5A5"/>
      </top>
      <bottom style="thin">
        <color rgb="FF4BACC6"/>
      </bottom>
    </border>
    <border>
      <left style="thin">
        <color rgb="FF4BACC6"/>
      </left>
      <right style="thin">
        <color rgb="FFA5A5A5"/>
      </right>
      <top style="thin">
        <color rgb="FFA5A5A5"/>
      </top>
      <bottom style="thin">
        <color rgb="FF4BACC6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4BACC6"/>
      </bottom>
    </border>
    <border>
      <left style="thin">
        <color rgb="FFA5A5A5"/>
      </left>
      <top style="thin">
        <color rgb="FFA5A5A5"/>
      </top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A5A5A5"/>
      </top>
    </border>
    <border>
      <left style="thin">
        <color rgb="FFA5A5A5"/>
      </left>
      <right style="thin">
        <color rgb="FFA5A5A5"/>
      </right>
    </border>
    <border>
      <left style="thin">
        <color rgb="FFA5A5A5"/>
      </left>
      <right style="thin">
        <color rgb="FFA5A5A5"/>
      </right>
      <bottom style="thin">
        <color rgb="FFA5A5A5"/>
      </bottom>
    </border>
  </borders>
  <cellStyleXfs count="1">
    <xf borderId="0" fillId="0" fontId="0" numFmtId="0" applyAlignment="1" applyFont="1"/>
  </cellStyleXfs>
  <cellXfs count="18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shrinkToFit="0" vertical="center" wrapText="1"/>
    </xf>
    <xf borderId="0" fillId="0" fontId="2" numFmtId="1" xfId="0" applyAlignment="1" applyFont="1" applyNumberFormat="1">
      <alignment horizontal="center" shrinkToFit="0" vertical="center" wrapText="1"/>
    </xf>
    <xf borderId="0" fillId="0" fontId="3" numFmtId="4" xfId="0" applyAlignment="1" applyFont="1" applyNumberFormat="1">
      <alignment horizontal="center" shrinkToFit="0" vertical="center" wrapText="1"/>
    </xf>
    <xf borderId="0" fillId="0" fontId="1" numFmtId="4" xfId="0" applyAlignment="1" applyFont="1" applyNumberFormat="1">
      <alignment vertical="center"/>
    </xf>
    <xf borderId="1" fillId="0" fontId="1" numFmtId="1" xfId="0" applyAlignment="1" applyBorder="1" applyFont="1" applyNumberFormat="1">
      <alignment horizontal="center" vertical="center"/>
    </xf>
    <xf borderId="0" fillId="0" fontId="1" numFmtId="4" xfId="0" applyAlignment="1" applyFont="1" applyNumberFormat="1">
      <alignment horizontal="center" vertical="center"/>
    </xf>
    <xf borderId="1" fillId="2" fontId="1" numFmtId="4" xfId="0" applyAlignment="1" applyBorder="1" applyFill="1" applyFont="1" applyNumberFormat="1">
      <alignment vertical="center"/>
    </xf>
    <xf borderId="2" fillId="0" fontId="1" numFmtId="1" xfId="0" applyAlignment="1" applyBorder="1" applyFont="1" applyNumberFormat="1">
      <alignment horizontal="center" shrinkToFit="0" vertical="center" wrapText="1"/>
    </xf>
    <xf borderId="0" fillId="0" fontId="1" numFmtId="4" xfId="0" applyAlignment="1" applyFont="1" applyNumberFormat="1">
      <alignment horizontal="left" vertical="center"/>
    </xf>
    <xf borderId="3" fillId="0" fontId="1" numFmtId="4" xfId="0" applyAlignment="1" applyBorder="1" applyFont="1" applyNumberFormat="1">
      <alignment horizontal="left" vertical="center"/>
    </xf>
    <xf borderId="4" fillId="0" fontId="4" numFmtId="0" xfId="0" applyBorder="1" applyFont="1"/>
    <xf borderId="0" fillId="0" fontId="1" numFmtId="1" xfId="0" applyAlignment="1" applyFont="1" applyNumberFormat="1">
      <alignment horizontal="center" vertical="center"/>
    </xf>
    <xf borderId="2" fillId="0" fontId="1" numFmtId="1" xfId="0" applyAlignment="1" applyBorder="1" applyFont="1" applyNumberFormat="1">
      <alignment horizontal="left"/>
    </xf>
    <xf borderId="0" fillId="0" fontId="1" numFmtId="4" xfId="0" applyAlignment="1" applyFont="1" applyNumberFormat="1">
      <alignment horizontal="right" shrinkToFit="0" vertical="center" wrapText="1"/>
    </xf>
    <xf borderId="2" fillId="0" fontId="1" numFmtId="4" xfId="0" applyAlignment="1" applyBorder="1" applyFont="1" applyNumberFormat="1">
      <alignment horizontal="center" vertical="center"/>
    </xf>
    <xf borderId="2" fillId="0" fontId="4" numFmtId="0" xfId="0" applyBorder="1" applyFont="1"/>
    <xf borderId="0" fillId="0" fontId="1" numFmtId="1" xfId="0" applyAlignment="1" applyFont="1" applyNumberFormat="1">
      <alignment vertical="center"/>
    </xf>
    <xf borderId="5" fillId="3" fontId="5" numFmtId="0" xfId="0" applyAlignment="1" applyBorder="1" applyFill="1" applyFont="1">
      <alignment vertical="center"/>
    </xf>
    <xf borderId="6" fillId="3" fontId="5" numFmtId="1" xfId="0" applyAlignment="1" applyBorder="1" applyFont="1" applyNumberFormat="1">
      <alignment horizontal="center" vertical="center"/>
    </xf>
    <xf borderId="6" fillId="3" fontId="5" numFmtId="4" xfId="0" applyAlignment="1" applyBorder="1" applyFont="1" applyNumberFormat="1">
      <alignment horizontal="center" vertical="center"/>
    </xf>
    <xf borderId="5" fillId="3" fontId="5" numFmtId="4" xfId="0" applyAlignment="1" applyBorder="1" applyFont="1" applyNumberFormat="1">
      <alignment horizontal="center" shrinkToFit="0" vertical="center" wrapText="1"/>
    </xf>
    <xf borderId="6" fillId="3" fontId="5" numFmtId="4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vertical="center"/>
    </xf>
    <xf borderId="6" fillId="0" fontId="1" numFmtId="0" xfId="0" applyAlignment="1" applyBorder="1" applyFont="1">
      <alignment shrinkToFit="0" vertical="center" wrapText="1"/>
    </xf>
    <xf borderId="6" fillId="0" fontId="1" numFmtId="1" xfId="0" applyAlignment="1" applyBorder="1" applyFont="1" applyNumberFormat="1">
      <alignment horizontal="center" vertical="center"/>
    </xf>
    <xf borderId="6" fillId="0" fontId="1" numFmtId="4" xfId="0" applyAlignment="1" applyBorder="1" applyFont="1" applyNumberFormat="1">
      <alignment horizontal="center" vertical="center"/>
    </xf>
    <xf borderId="6" fillId="0" fontId="1" numFmtId="4" xfId="0" applyAlignment="1" applyBorder="1" applyFont="1" applyNumberFormat="1">
      <alignment horizontal="center" vertical="center"/>
    </xf>
    <xf borderId="6" fillId="0" fontId="6" numFmtId="0" xfId="0" applyAlignment="1" applyBorder="1" applyFont="1">
      <alignment shrinkToFit="0" vertical="center" wrapText="1"/>
    </xf>
    <xf borderId="6" fillId="0" fontId="1" numFmtId="1" xfId="0" applyAlignment="1" applyBorder="1" applyFont="1" applyNumberFormat="1">
      <alignment horizontal="center" vertical="center"/>
    </xf>
    <xf borderId="7" fillId="0" fontId="1" numFmtId="0" xfId="0" applyBorder="1" applyFont="1"/>
    <xf borderId="8" fillId="4" fontId="7" numFmtId="0" xfId="0" applyAlignment="1" applyBorder="1" applyFill="1" applyFont="1">
      <alignment horizontal="center"/>
    </xf>
    <xf borderId="0" fillId="0" fontId="5" numFmtId="0" xfId="0" applyFont="1"/>
    <xf borderId="6" fillId="5" fontId="5" numFmtId="0" xfId="0" applyAlignment="1" applyBorder="1" applyFill="1" applyFont="1">
      <alignment shrinkToFit="0" vertical="center" wrapText="1"/>
    </xf>
    <xf borderId="6" fillId="5" fontId="5" numFmtId="1" xfId="0" applyAlignment="1" applyBorder="1" applyFont="1" applyNumberFormat="1">
      <alignment horizontal="center" vertical="center"/>
    </xf>
    <xf borderId="6" fillId="0" fontId="1" numFmtId="0" xfId="0" applyAlignment="1" applyBorder="1" applyFont="1">
      <alignment shrinkToFit="0" vertical="center" wrapText="1"/>
    </xf>
    <xf borderId="6" fillId="0" fontId="5" numFmtId="1" xfId="0" applyAlignment="1" applyBorder="1" applyFont="1" applyNumberFormat="1">
      <alignment horizontal="center" vertical="center"/>
    </xf>
    <xf borderId="0" fillId="0" fontId="1" numFmtId="0" xfId="0" applyAlignment="1" applyFont="1">
      <alignment horizontal="center"/>
    </xf>
    <xf borderId="6" fillId="0" fontId="5" numFmtId="0" xfId="0" applyAlignment="1" applyBorder="1" applyFont="1">
      <alignment shrinkToFit="0" vertical="center" wrapText="1"/>
    </xf>
    <xf borderId="8" fillId="4" fontId="6" numFmtId="0" xfId="0" applyBorder="1" applyFont="1"/>
    <xf borderId="6" fillId="4" fontId="6" numFmtId="49" xfId="0" applyAlignment="1" applyBorder="1" applyFont="1" applyNumberFormat="1">
      <alignment shrinkToFit="0" vertical="center" wrapText="1"/>
    </xf>
    <xf borderId="6" fillId="4" fontId="8" numFmtId="1" xfId="0" applyAlignment="1" applyBorder="1" applyFont="1" applyNumberFormat="1">
      <alignment horizontal="center" vertical="center"/>
    </xf>
    <xf borderId="6" fillId="4" fontId="8" numFmtId="4" xfId="0" applyAlignment="1" applyBorder="1" applyFont="1" applyNumberFormat="1">
      <alignment horizontal="center" vertical="center"/>
    </xf>
    <xf borderId="9" fillId="4" fontId="6" numFmtId="0" xfId="0" applyBorder="1" applyFont="1"/>
    <xf borderId="0" fillId="0" fontId="6" numFmtId="0" xfId="0" applyFont="1"/>
    <xf borderId="6" fillId="4" fontId="8" numFmtId="49" xfId="0" applyAlignment="1" applyBorder="1" applyFont="1" applyNumberFormat="1">
      <alignment shrinkToFit="0" vertical="center" wrapText="1"/>
    </xf>
    <xf borderId="10" fillId="4" fontId="6" numFmtId="0" xfId="0" applyBorder="1" applyFont="1"/>
    <xf borderId="8" fillId="4" fontId="8" numFmtId="0" xfId="0" applyBorder="1" applyFont="1"/>
    <xf borderId="10" fillId="4" fontId="8" numFmtId="0" xfId="0" applyBorder="1" applyFont="1"/>
    <xf borderId="0" fillId="0" fontId="8" numFmtId="0" xfId="0" applyFont="1"/>
    <xf borderId="9" fillId="4" fontId="8" numFmtId="0" xfId="0" applyBorder="1" applyFont="1"/>
    <xf borderId="6" fillId="5" fontId="5" numFmtId="4" xfId="0" applyAlignment="1" applyBorder="1" applyFont="1" applyNumberFormat="1">
      <alignment horizontal="center" vertical="center"/>
    </xf>
    <xf borderId="11" fillId="4" fontId="9" numFmtId="0" xfId="0" applyBorder="1" applyFont="1"/>
    <xf borderId="12" fillId="4" fontId="10" numFmtId="0" xfId="0" applyBorder="1" applyFont="1"/>
    <xf borderId="0" fillId="0" fontId="9" numFmtId="0" xfId="0" applyFont="1"/>
    <xf borderId="3" fillId="0" fontId="1" numFmtId="0" xfId="0" applyAlignment="1" applyBorder="1" applyFont="1">
      <alignment shrinkToFit="0" vertical="center" wrapText="1"/>
    </xf>
    <xf borderId="13" fillId="0" fontId="1" numFmtId="1" xfId="0" applyAlignment="1" applyBorder="1" applyFont="1" applyNumberFormat="1">
      <alignment horizontal="center" vertical="center"/>
    </xf>
    <xf borderId="13" fillId="0" fontId="1" numFmtId="4" xfId="0" applyAlignment="1" applyBorder="1" applyFont="1" applyNumberFormat="1">
      <alignment horizontal="center" vertical="center"/>
    </xf>
    <xf borderId="6" fillId="6" fontId="5" numFmtId="0" xfId="0" applyAlignment="1" applyBorder="1" applyFill="1" applyFont="1">
      <alignment shrinkToFit="0" vertical="center" wrapText="1"/>
    </xf>
    <xf borderId="6" fillId="6" fontId="5" numFmtId="1" xfId="0" applyAlignment="1" applyBorder="1" applyFont="1" applyNumberFormat="1">
      <alignment horizontal="center" vertical="center"/>
    </xf>
    <xf borderId="6" fillId="6" fontId="5" numFmtId="4" xfId="0" applyAlignment="1" applyBorder="1" applyFont="1" applyNumberFormat="1">
      <alignment horizontal="center" vertical="center"/>
    </xf>
    <xf borderId="3" fillId="0" fontId="5" numFmtId="0" xfId="0" applyAlignment="1" applyBorder="1" applyFont="1">
      <alignment shrinkToFit="0" vertical="center" wrapText="1"/>
    </xf>
    <xf borderId="6" fillId="0" fontId="5" numFmtId="4" xfId="0" applyAlignment="1" applyBorder="1" applyFont="1" applyNumberFormat="1">
      <alignment horizontal="center" vertical="center"/>
    </xf>
    <xf borderId="3" fillId="0" fontId="5" numFmtId="4" xfId="0" applyAlignment="1" applyBorder="1" applyFont="1" applyNumberFormat="1">
      <alignment horizontal="center" vertical="center"/>
    </xf>
    <xf borderId="14" fillId="0" fontId="1" numFmtId="4" xfId="0" applyAlignment="1" applyBorder="1" applyFont="1" applyNumberFormat="1">
      <alignment horizontal="center" vertical="center"/>
    </xf>
    <xf borderId="3" fillId="0" fontId="1" numFmtId="4" xfId="0" applyAlignment="1" applyBorder="1" applyFont="1" applyNumberFormat="1">
      <alignment horizontal="center" vertical="center"/>
    </xf>
    <xf borderId="6" fillId="0" fontId="1" numFmtId="1" xfId="0" applyAlignment="1" applyBorder="1" applyFont="1" applyNumberFormat="1">
      <alignment vertical="center"/>
    </xf>
    <xf borderId="6" fillId="0" fontId="1" numFmtId="4" xfId="0" applyAlignment="1" applyBorder="1" applyFont="1" applyNumberFormat="1">
      <alignment vertical="center"/>
    </xf>
    <xf borderId="6" fillId="0" fontId="1" numFmtId="4" xfId="0" applyBorder="1" applyFont="1" applyNumberFormat="1"/>
    <xf borderId="15" fillId="0" fontId="1" numFmtId="4" xfId="0" applyBorder="1" applyFont="1" applyNumberFormat="1"/>
    <xf borderId="15" fillId="0" fontId="1" numFmtId="4" xfId="0" applyAlignment="1" applyBorder="1" applyFont="1" applyNumberFormat="1">
      <alignment vertical="center"/>
    </xf>
    <xf borderId="16" fillId="0" fontId="5" numFmtId="0" xfId="0" applyAlignment="1" applyBorder="1" applyFont="1">
      <alignment shrinkToFit="0" vertical="center" wrapText="1"/>
    </xf>
    <xf borderId="17" fillId="0" fontId="5" numFmtId="1" xfId="0" applyAlignment="1" applyBorder="1" applyFont="1" applyNumberFormat="1">
      <alignment vertical="center"/>
    </xf>
    <xf borderId="17" fillId="0" fontId="5" numFmtId="4" xfId="0" applyAlignment="1" applyBorder="1" applyFont="1" applyNumberFormat="1">
      <alignment horizontal="center" vertical="center"/>
    </xf>
    <xf borderId="16" fillId="0" fontId="1" numFmtId="4" xfId="0" applyAlignment="1" applyBorder="1" applyFont="1" applyNumberFormat="1">
      <alignment horizontal="center" vertical="center"/>
    </xf>
    <xf borderId="6" fillId="0" fontId="5" numFmtId="1" xfId="0" applyAlignment="1" applyBorder="1" applyFont="1" applyNumberFormat="1">
      <alignment vertical="center"/>
    </xf>
    <xf borderId="6" fillId="0" fontId="5" numFmtId="4" xfId="0" applyAlignment="1" applyBorder="1" applyFont="1" applyNumberFormat="1">
      <alignment vertical="center"/>
    </xf>
    <xf borderId="6" fillId="5" fontId="5" numFmtId="1" xfId="0" applyAlignment="1" applyBorder="1" applyFont="1" applyNumberFormat="1">
      <alignment vertical="center"/>
    </xf>
    <xf borderId="6" fillId="5" fontId="5" numFmtId="4" xfId="0" applyAlignment="1" applyBorder="1" applyFont="1" applyNumberFormat="1">
      <alignment vertical="center"/>
    </xf>
    <xf borderId="6" fillId="5" fontId="1" numFmtId="4" xfId="0" applyAlignment="1" applyBorder="1" applyFont="1" applyNumberFormat="1">
      <alignment horizontal="center" vertical="center"/>
    </xf>
    <xf borderId="6" fillId="5" fontId="1" numFmtId="4" xfId="0" applyBorder="1" applyFont="1" applyNumberFormat="1"/>
    <xf borderId="6" fillId="5" fontId="1" numFmtId="4" xfId="0" applyAlignment="1" applyBorder="1" applyFont="1" applyNumberFormat="1">
      <alignment vertical="center"/>
    </xf>
    <xf borderId="13" fillId="0" fontId="5" numFmtId="0" xfId="0" applyAlignment="1" applyBorder="1" applyFont="1">
      <alignment shrinkToFit="0" vertical="center" wrapText="1"/>
    </xf>
    <xf borderId="13" fillId="0" fontId="5" numFmtId="1" xfId="0" applyAlignment="1" applyBorder="1" applyFont="1" applyNumberFormat="1">
      <alignment vertical="center"/>
    </xf>
    <xf borderId="13" fillId="0" fontId="5" numFmtId="4" xfId="0" applyAlignment="1" applyBorder="1" applyFont="1" applyNumberFormat="1">
      <alignment vertical="center"/>
    </xf>
    <xf borderId="13" fillId="0" fontId="5" numFmtId="4" xfId="0" applyAlignment="1" applyBorder="1" applyFont="1" applyNumberFormat="1">
      <alignment horizontal="center" vertical="center"/>
    </xf>
    <xf borderId="13" fillId="0" fontId="1" numFmtId="4" xfId="0" applyBorder="1" applyFont="1" applyNumberFormat="1"/>
    <xf borderId="13" fillId="0" fontId="1" numFmtId="4" xfId="0" applyAlignment="1" applyBorder="1" applyFont="1" applyNumberFormat="1">
      <alignment vertical="center"/>
    </xf>
    <xf borderId="6" fillId="7" fontId="5" numFmtId="0" xfId="0" applyAlignment="1" applyBorder="1" applyFill="1" applyFont="1">
      <alignment shrinkToFit="0" vertical="center" wrapText="1"/>
    </xf>
    <xf borderId="6" fillId="7" fontId="1" numFmtId="1" xfId="0" applyBorder="1" applyFont="1" applyNumberFormat="1"/>
    <xf borderId="6" fillId="7" fontId="1" numFmtId="4" xfId="0" applyBorder="1" applyFont="1" applyNumberFormat="1"/>
    <xf borderId="6" fillId="7" fontId="5" numFmtId="4" xfId="0" applyAlignment="1" applyBorder="1" applyFont="1" applyNumberFormat="1">
      <alignment horizontal="center"/>
    </xf>
    <xf borderId="6" fillId="7" fontId="1" numFmtId="4" xfId="0" applyAlignment="1" applyBorder="1" applyFont="1" applyNumberFormat="1">
      <alignment vertical="center"/>
    </xf>
    <xf borderId="6" fillId="8" fontId="5" numFmtId="0" xfId="0" applyAlignment="1" applyBorder="1" applyFill="1" applyFont="1">
      <alignment shrinkToFit="0" vertical="center" wrapText="1"/>
    </xf>
    <xf borderId="6" fillId="8" fontId="1" numFmtId="1" xfId="0" applyBorder="1" applyFont="1" applyNumberFormat="1"/>
    <xf borderId="6" fillId="8" fontId="1" numFmtId="4" xfId="0" applyBorder="1" applyFont="1" applyNumberFormat="1"/>
    <xf borderId="6" fillId="8" fontId="5" numFmtId="4" xfId="0" applyAlignment="1" applyBorder="1" applyFont="1" applyNumberFormat="1">
      <alignment horizontal="center"/>
    </xf>
    <xf borderId="6" fillId="8" fontId="1" numFmtId="4" xfId="0" applyAlignment="1" applyBorder="1" applyFont="1" applyNumberFormat="1">
      <alignment vertical="center"/>
    </xf>
    <xf borderId="0" fillId="0" fontId="1" numFmtId="1" xfId="0" applyFont="1" applyNumberFormat="1"/>
    <xf borderId="0" fillId="0" fontId="1" numFmtId="4" xfId="0" applyFont="1" applyNumberFormat="1"/>
    <xf borderId="18" fillId="4" fontId="11" numFmtId="0" xfId="0" applyAlignment="1" applyBorder="1" applyFont="1">
      <alignment horizontal="center" vertical="center"/>
    </xf>
    <xf borderId="6" fillId="9" fontId="12" numFmtId="49" xfId="0" applyAlignment="1" applyBorder="1" applyFill="1" applyFont="1" applyNumberFormat="1">
      <alignment horizontal="center" shrinkToFit="0" vertical="center" wrapText="1"/>
    </xf>
    <xf borderId="6" fillId="9" fontId="12" numFmtId="164" xfId="0" applyAlignment="1" applyBorder="1" applyFont="1" applyNumberFormat="1">
      <alignment horizontal="center" vertical="center"/>
    </xf>
    <xf borderId="6" fillId="9" fontId="12" numFmtId="49" xfId="0" applyAlignment="1" applyBorder="1" applyFont="1" applyNumberFormat="1">
      <alignment horizontal="center" vertical="center"/>
    </xf>
    <xf borderId="19" fillId="4" fontId="11" numFmtId="0" xfId="0" applyAlignment="1" applyBorder="1" applyFont="1">
      <alignment horizontal="center" vertical="center"/>
    </xf>
    <xf borderId="0" fillId="0" fontId="11" numFmtId="0" xfId="0" applyFont="1"/>
    <xf borderId="20" fillId="4" fontId="11" numFmtId="0" xfId="0" applyBorder="1" applyFont="1"/>
    <xf borderId="3" fillId="10" fontId="12" numFmtId="49" xfId="0" applyAlignment="1" applyBorder="1" applyFill="1" applyFont="1" applyNumberFormat="1">
      <alignment horizontal="center" vertical="center"/>
    </xf>
    <xf borderId="21" fillId="0" fontId="4" numFmtId="0" xfId="0" applyBorder="1" applyFont="1"/>
    <xf borderId="22" fillId="4" fontId="11" numFmtId="0" xfId="0" applyBorder="1" applyFont="1"/>
    <xf borderId="23" fillId="0" fontId="1" numFmtId="0" xfId="0" applyAlignment="1" applyBorder="1" applyFont="1">
      <alignment shrinkToFit="0" vertical="center" wrapText="1"/>
    </xf>
    <xf borderId="6" fillId="4" fontId="11" numFmtId="0" xfId="0" applyAlignment="1" applyBorder="1" applyFont="1">
      <alignment horizontal="center" vertical="center"/>
    </xf>
    <xf borderId="6" fillId="4" fontId="11" numFmtId="164" xfId="0" applyAlignment="1" applyBorder="1" applyFont="1" applyNumberFormat="1">
      <alignment horizontal="center" vertical="center"/>
    </xf>
    <xf borderId="6" fillId="4" fontId="11" numFmtId="49" xfId="0" applyAlignment="1" applyBorder="1" applyFont="1" applyNumberFormat="1">
      <alignment vertical="center"/>
    </xf>
    <xf borderId="6" fillId="4" fontId="11" numFmtId="49" xfId="0" applyAlignment="1" applyBorder="1" applyFont="1" applyNumberFormat="1">
      <alignment shrinkToFit="0" wrapText="1"/>
    </xf>
    <xf borderId="6" fillId="4" fontId="11" numFmtId="164" xfId="0" applyAlignment="1" applyBorder="1" applyFont="1" applyNumberFormat="1">
      <alignment horizontal="center"/>
    </xf>
    <xf borderId="6" fillId="4" fontId="11" numFmtId="0" xfId="0" applyAlignment="1" applyBorder="1" applyFont="1">
      <alignment horizontal="center"/>
    </xf>
    <xf borderId="6" fillId="4" fontId="11" numFmtId="49" xfId="0" applyBorder="1" applyFont="1" applyNumberFormat="1"/>
    <xf borderId="6" fillId="4" fontId="11" numFmtId="0" xfId="0" applyBorder="1" applyFont="1"/>
    <xf borderId="6" fillId="4" fontId="11" numFmtId="0" xfId="0" applyAlignment="1" applyBorder="1" applyFont="1">
      <alignment shrinkToFit="0" wrapText="1"/>
    </xf>
    <xf borderId="6" fillId="0" fontId="13" numFmtId="0" xfId="0" applyAlignment="1" applyBorder="1" applyFont="1">
      <alignment shrinkToFit="0" wrapText="1"/>
    </xf>
    <xf borderId="3" fillId="10" fontId="12" numFmtId="49" xfId="0" applyAlignment="1" applyBorder="1" applyFont="1" applyNumberFormat="1">
      <alignment horizontal="center"/>
    </xf>
    <xf borderId="6" fillId="4" fontId="11" numFmtId="0" xfId="0" applyAlignment="1" applyBorder="1" applyFont="1">
      <alignment shrinkToFit="0" vertical="center" wrapText="1"/>
    </xf>
    <xf borderId="24" fillId="4" fontId="11" numFmtId="0" xfId="0" applyBorder="1" applyFont="1"/>
    <xf borderId="6" fillId="0" fontId="11" numFmtId="164" xfId="0" applyAlignment="1" applyBorder="1" applyFont="1" applyNumberFormat="1">
      <alignment horizontal="center" vertical="center"/>
    </xf>
    <xf borderId="6" fillId="0" fontId="11" numFmtId="0" xfId="0" applyAlignment="1" applyBorder="1" applyFont="1">
      <alignment horizontal="center" vertical="center"/>
    </xf>
    <xf borderId="6" fillId="0" fontId="11" numFmtId="0" xfId="0" applyAlignment="1" applyBorder="1" applyFont="1">
      <alignment shrinkToFit="0" wrapText="1"/>
    </xf>
    <xf borderId="25" fillId="4" fontId="11" numFmtId="0" xfId="0" applyBorder="1" applyFont="1"/>
    <xf borderId="20" fillId="10" fontId="11" numFmtId="0" xfId="0" applyBorder="1" applyFont="1"/>
    <xf borderId="3" fillId="10" fontId="11" numFmtId="49" xfId="0" applyBorder="1" applyFont="1" applyNumberFormat="1"/>
    <xf borderId="6" fillId="10" fontId="11" numFmtId="164" xfId="0" applyAlignment="1" applyBorder="1" applyFont="1" applyNumberFormat="1">
      <alignment horizontal="center"/>
    </xf>
    <xf borderId="6" fillId="10" fontId="11" numFmtId="0" xfId="0" applyBorder="1" applyFont="1"/>
    <xf borderId="3" fillId="4" fontId="11" numFmtId="165" xfId="0" applyBorder="1" applyFont="1" applyNumberFormat="1"/>
    <xf borderId="20" fillId="9" fontId="11" numFmtId="0" xfId="0" applyBorder="1" applyFont="1"/>
    <xf borderId="3" fillId="9" fontId="12" numFmtId="49" xfId="0" applyBorder="1" applyFont="1" applyNumberFormat="1"/>
    <xf borderId="6" fillId="9" fontId="12" numFmtId="164" xfId="0" applyAlignment="1" applyBorder="1" applyFont="1" applyNumberFormat="1">
      <alignment horizontal="center"/>
    </xf>
    <xf borderId="6" fillId="9" fontId="11" numFmtId="0" xfId="0" applyBorder="1" applyFont="1"/>
    <xf borderId="26" fillId="4" fontId="11" numFmtId="0" xfId="0" applyBorder="1" applyFont="1"/>
    <xf borderId="27" fillId="0" fontId="4" numFmtId="0" xfId="0" applyBorder="1" applyFont="1"/>
    <xf borderId="28" fillId="0" fontId="4" numFmtId="0" xfId="0" applyBorder="1" applyFont="1"/>
    <xf borderId="29" fillId="4" fontId="11" numFmtId="0" xfId="0" applyBorder="1" applyFont="1"/>
    <xf borderId="30" fillId="4" fontId="11" numFmtId="0" xfId="0" applyAlignment="1" applyBorder="1" applyFont="1">
      <alignment shrinkToFit="0" wrapText="1"/>
    </xf>
    <xf borderId="30" fillId="4" fontId="11" numFmtId="164" xfId="0" applyAlignment="1" applyBorder="1" applyFont="1" applyNumberFormat="1">
      <alignment horizontal="center"/>
    </xf>
    <xf borderId="30" fillId="4" fontId="11" numFmtId="0" xfId="0" applyAlignment="1" applyBorder="1" applyFont="1">
      <alignment horizontal="center"/>
    </xf>
    <xf borderId="30" fillId="4" fontId="11" numFmtId="0" xfId="0" applyBorder="1" applyFont="1"/>
    <xf borderId="31" fillId="4" fontId="11" numFmtId="0" xfId="0" applyBorder="1" applyFont="1"/>
    <xf borderId="32" fillId="4" fontId="11" numFmtId="0" xfId="0" applyBorder="1" applyFont="1"/>
    <xf borderId="33" fillId="4" fontId="11" numFmtId="0" xfId="0" applyAlignment="1" applyBorder="1" applyFont="1">
      <alignment shrinkToFit="0" wrapText="1"/>
    </xf>
    <xf borderId="33" fillId="4" fontId="11" numFmtId="164" xfId="0" applyAlignment="1" applyBorder="1" applyFont="1" applyNumberFormat="1">
      <alignment horizontal="center"/>
    </xf>
    <xf borderId="33" fillId="4" fontId="11" numFmtId="0" xfId="0" applyAlignment="1" applyBorder="1" applyFont="1">
      <alignment horizontal="center"/>
    </xf>
    <xf borderId="33" fillId="4" fontId="11" numFmtId="0" xfId="0" applyBorder="1" applyFont="1"/>
    <xf borderId="0" fillId="0" fontId="11" numFmtId="0" xfId="0" applyAlignment="1" applyFont="1">
      <alignment shrinkToFit="0" wrapText="1"/>
    </xf>
    <xf borderId="0" fillId="0" fontId="11" numFmtId="164" xfId="0" applyFont="1" applyNumberFormat="1"/>
    <xf borderId="34" fillId="4" fontId="11" numFmtId="0" xfId="0" applyBorder="1" applyFont="1"/>
    <xf borderId="34" fillId="9" fontId="12" numFmtId="49" xfId="0" applyAlignment="1" applyBorder="1" applyFont="1" applyNumberFormat="1">
      <alignment horizontal="center"/>
    </xf>
    <xf borderId="30" fillId="4" fontId="12" numFmtId="49" xfId="0" applyBorder="1" applyFont="1" applyNumberFormat="1"/>
    <xf borderId="34" fillId="4" fontId="12" numFmtId="49" xfId="0" applyBorder="1" applyFont="1" applyNumberFormat="1"/>
    <xf borderId="30" fillId="4" fontId="11" numFmtId="49" xfId="0" applyBorder="1" applyFont="1" applyNumberFormat="1"/>
    <xf borderId="34" fillId="10" fontId="14" numFmtId="49" xfId="0" applyAlignment="1" applyBorder="1" applyFont="1" applyNumberFormat="1">
      <alignment horizontal="center"/>
    </xf>
    <xf borderId="30" fillId="4" fontId="11" numFmtId="49" xfId="0" applyAlignment="1" applyBorder="1" applyFont="1" applyNumberFormat="1">
      <alignment horizontal="center" vertical="center"/>
    </xf>
    <xf borderId="30" fillId="4" fontId="12" numFmtId="49" xfId="0" applyAlignment="1" applyBorder="1" applyFont="1" applyNumberFormat="1">
      <alignment horizontal="center" vertical="center"/>
    </xf>
    <xf borderId="34" fillId="4" fontId="12" numFmtId="49" xfId="0" applyAlignment="1" applyBorder="1" applyFont="1" applyNumberFormat="1">
      <alignment horizontal="center" vertical="center"/>
    </xf>
    <xf borderId="30" fillId="4" fontId="11" numFmtId="49" xfId="0" applyAlignment="1" applyBorder="1" applyFont="1" applyNumberFormat="1">
      <alignment horizontal="left" shrinkToFit="0" vertical="center" wrapText="1"/>
    </xf>
    <xf borderId="30" fillId="4" fontId="11" numFmtId="165" xfId="0" applyAlignment="1" applyBorder="1" applyFont="1" applyNumberFormat="1">
      <alignment horizontal="center" vertical="center"/>
    </xf>
    <xf borderId="34" fillId="4" fontId="11" numFmtId="165" xfId="0" applyAlignment="1" applyBorder="1" applyFont="1" applyNumberFormat="1">
      <alignment horizontal="center" vertical="center"/>
    </xf>
    <xf borderId="35" fillId="4" fontId="15" numFmtId="49" xfId="0" applyAlignment="1" applyBorder="1" applyFont="1" applyNumberFormat="1">
      <alignment horizontal="left" readingOrder="1" shrinkToFit="0" vertical="center" wrapText="1"/>
    </xf>
    <xf borderId="30" fillId="4" fontId="12" numFmtId="49" xfId="0" applyAlignment="1" applyBorder="1" applyFont="1" applyNumberFormat="1">
      <alignment shrinkToFit="0" vertical="center" wrapText="1"/>
    </xf>
    <xf borderId="36" fillId="0" fontId="4" numFmtId="0" xfId="0" applyBorder="1" applyFont="1"/>
    <xf borderId="37" fillId="0" fontId="4" numFmtId="0" xfId="0" applyBorder="1" applyFont="1"/>
    <xf borderId="30" fillId="4" fontId="11" numFmtId="49" xfId="0" applyAlignment="1" applyBorder="1" applyFont="1" applyNumberFormat="1">
      <alignment shrinkToFit="0" wrapText="1"/>
    </xf>
    <xf borderId="30" fillId="4" fontId="12" numFmtId="0" xfId="0" applyBorder="1" applyFont="1"/>
    <xf borderId="34" fillId="4" fontId="11" numFmtId="49" xfId="0" applyAlignment="1" applyBorder="1" applyFont="1" applyNumberFormat="1">
      <alignment horizontal="center"/>
    </xf>
    <xf borderId="34" fillId="4" fontId="12" numFmtId="49" xfId="0" applyAlignment="1" applyBorder="1" applyFont="1" applyNumberFormat="1">
      <alignment horizontal="center"/>
    </xf>
    <xf borderId="30" fillId="4" fontId="11" numFmtId="165" xfId="0" applyAlignment="1" applyBorder="1" applyFont="1" applyNumberFormat="1">
      <alignment horizontal="center"/>
    </xf>
    <xf borderId="34" fillId="4" fontId="11" numFmtId="2" xfId="0" applyBorder="1" applyFont="1" applyNumberFormat="1"/>
    <xf borderId="34" fillId="10" fontId="16" numFmtId="49" xfId="0" applyAlignment="1" applyBorder="1" applyFont="1" applyNumberFormat="1">
      <alignment vertical="center"/>
    </xf>
    <xf borderId="34" fillId="10" fontId="16" numFmtId="164" xfId="0" applyAlignment="1" applyBorder="1" applyFont="1" applyNumberFormat="1">
      <alignment horizontal="center" vertical="center"/>
    </xf>
    <xf borderId="34" fillId="9" fontId="17" numFmtId="49" xfId="0" applyAlignment="1" applyBorder="1" applyFont="1" applyNumberFormat="1">
      <alignment vertical="center"/>
    </xf>
    <xf borderId="34" fillId="9" fontId="17" numFmtId="164" xfId="0" applyAlignment="1" applyBorder="1" applyFont="1" applyNumberFormat="1">
      <alignment horizontal="center" vertical="center"/>
    </xf>
    <xf borderId="34" fillId="4" fontId="11" numFmtId="49" xfId="0" applyAlignment="1" applyBorder="1" applyFont="1" applyNumberForma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304800</xdr:colOff>
      <xdr:row>2</xdr:row>
      <xdr:rowOff>66675</xdr:rowOff>
    </xdr:from>
    <xdr:ext cx="1114425" cy="14097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295275</xdr:colOff>
      <xdr:row>3</xdr:row>
      <xdr:rowOff>104775</xdr:rowOff>
    </xdr:from>
    <xdr:ext cx="1238250" cy="1000125"/>
    <xdr:pic>
      <xdr:nvPicPr>
        <xdr:cNvPr id="0" name="image2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4999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381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38100" rotWithShape="0" dir="5400000" dist="23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>
        <a:solidFill>
          <a:srgbClr val="FFFFFF"/>
        </a:solidFill>
        <a:ln cap="flat" w="25400">
          <a:solidFill>
            <a:schemeClr val="accent1"/>
          </a:solidFill>
          <a:prstDash val="solid"/>
          <a:round/>
        </a:ln>
        <a:effectLst>
          <a:outerShdw blurRad="38100" rotWithShape="0" dir="5400000" dist="23000">
            <a:srgbClr val="000000">
              <a:alpha val="35000"/>
            </a:srgbClr>
          </a:outerShdw>
        </a:effectLst>
        <a:sp3d/>
      </a:spPr>
      <a:bodyPr anchor="ctr" bIns="45718" rtlCol="0" horzOverflow="overflow" lIns="45718" numCol="1" spcFirstLastPara="1" rIns="45718" rot="0" spcCol="38100" vert="horz" wrap="square" tIns="45718" vertOverflow="overflow">
        <a:spAutoFit/>
      </a:bodyPr>
      <a:lstStyle>
        <a:defPPr defTabSz="914400" hangingPunct="0" indent="0" latinLnBrk="0" lvl="0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i="0" kumimoji="0" normalizeH="0" spc="0" sz="1100" u="none" cap="none" strike="noStrike">
            <a:ln>
              <a:noFill/>
            </a:ln>
            <a:solidFill>
              <a:srgbClr val="000000"/>
            </a:solidFill>
            <a:effectLst/>
            <a:latin typeface="+mn-lt"/>
            <a:ea typeface="+mn-ea"/>
            <a:cs typeface="+mn-cs"/>
            <a:sym typeface="Helvetica Neue"/>
          </a:defRPr>
        </a:defPPr>
        <a:lvl1pPr defTabSz="914400" hangingPunct="0" indent="0" latinLnBrk="1" lvl="0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1pPr>
        <a:lvl2pPr defTabSz="914400" hangingPunct="0" indent="0" latinLnBrk="1" lvl="1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2pPr>
        <a:lvl3pPr defTabSz="914400" hangingPunct="0" indent="0" latinLnBrk="1" lvl="2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3pPr>
        <a:lvl4pPr defTabSz="914400" hangingPunct="0" indent="0" latinLnBrk="1" lvl="3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4pPr>
        <a:lvl5pPr defTabSz="914400" hangingPunct="0" indent="0" latinLnBrk="1" lvl="4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5pPr>
        <a:lvl6pPr defTabSz="914400" hangingPunct="0" indent="0" latinLnBrk="1" lvl="5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6pPr>
        <a:lvl7pPr defTabSz="914400" hangingPunct="0" indent="0" latinLnBrk="1" lvl="6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7pPr>
        <a:lvl8pPr defTabSz="914400" hangingPunct="0" indent="0" latinLnBrk="1" lvl="7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8pPr>
        <a:lvl9pPr defTabSz="914400" hangingPunct="0" indent="0" latinLnBrk="1" lvl="8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9pPr>
      </a:lstStyle>
      <a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none"/>
      </a:style>
    </a:spDef>
    <a:lnDef>
      <a:spPr>
        <a:noFill/>
        <a:ln cap="flat" w="25400">
          <a:solidFill>
            <a:schemeClr val="accent1"/>
          </a:solidFill>
          <a:prstDash val="solid"/>
          <a:round/>
        </a:ln>
        <a:effectLst>
          <a:outerShdw blurRad="38100" rotWithShape="0" dir="5400000" dist="23000">
            <a:srgbClr val="000000">
              <a:alpha val="35000"/>
            </a:srgbClr>
          </a:outerShdw>
        </a:effectLst>
        <a:sp3d/>
      </a:spPr>
      <a:bodyPr anchor="t" bIns="45719" rtlCol="0" horzOverflow="overflow" lIns="91439" numCol="1" spcFirstLastPara="1" rIns="91439" rot="0" spcCol="38100" vert="horz" wrap="square" tIns="45719" vertOverflow="overflow">
        <a:noAutofit/>
      </a:bodyPr>
      <a:lstStyle>
        <a:defPPr defTabSz="914400" hangingPunct="0" indent="0" latinLnBrk="1" lvl="0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defPPr>
        <a:lvl1pPr defTabSz="914400" hangingPunct="0" indent="0" latinLnBrk="1" lvl="0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1pPr>
        <a:lvl2pPr defTabSz="914400" hangingPunct="0" indent="0" latinLnBrk="1" lvl="1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2pPr>
        <a:lvl3pPr defTabSz="914400" hangingPunct="0" indent="0" latinLnBrk="1" lvl="2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3pPr>
        <a:lvl4pPr defTabSz="914400" hangingPunct="0" indent="0" latinLnBrk="1" lvl="3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4pPr>
        <a:lvl5pPr defTabSz="914400" hangingPunct="0" indent="0" latinLnBrk="1" lvl="4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5pPr>
        <a:lvl6pPr defTabSz="914400" hangingPunct="0" indent="0" latinLnBrk="1" lvl="5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6pPr>
        <a:lvl7pPr defTabSz="914400" hangingPunct="0" indent="0" latinLnBrk="1" lvl="6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7pPr>
        <a:lvl8pPr defTabSz="914400" hangingPunct="0" indent="0" latinLnBrk="1" lvl="7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8pPr>
        <a:lvl9pPr defTabSz="914400" hangingPunct="0" indent="0" latinLnBrk="1" lvl="8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9pPr>
      </a:lstStyle>
      <a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none"/>
      </a:style>
    </a:lnDef>
    <a:txDef>
      <a:spPr>
        <a:noFill/>
        <a:ln cap="flat" w="12700">
          <a:noFill/>
          <a:miter lim="400000"/>
        </a:ln>
        <a:effectLst/>
        <a:sp3d/>
      </a:spPr>
      <a:bodyPr anchor="t" bIns="45718" rtlCol="0" horzOverflow="overflow" lIns="45718" numCol="1" spcFirstLastPara="1" rIns="45718" rot="0" spcCol="38100" vert="horz" wrap="square" tIns="45718" vertOverflow="overflow">
        <a:spAutoFit/>
      </a:bodyPr>
      <a:lstStyle>
        <a:defPPr defTabSz="914400" hangingPunct="0" indent="0" latinLnBrk="0" lvl="0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i="0" kumimoji="0" normalizeH="0" spc="0" sz="1100" u="none" cap="none" strike="noStrike">
            <a:ln>
              <a:noFill/>
            </a:ln>
            <a:solidFill>
              <a:srgbClr val="000000"/>
            </a:solidFill>
            <a:effectLst/>
            <a:latin typeface="+mn-lt"/>
            <a:ea typeface="+mn-ea"/>
            <a:cs typeface="+mn-cs"/>
            <a:sym typeface="Helvetica Neue"/>
          </a:defRPr>
        </a:defPPr>
        <a:lvl1pPr defTabSz="914400" hangingPunct="0" indent="0" latinLnBrk="1" lvl="0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1pPr>
        <a:lvl2pPr defTabSz="914400" hangingPunct="0" indent="0" latinLnBrk="1" lvl="1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2pPr>
        <a:lvl3pPr defTabSz="914400" hangingPunct="0" indent="0" latinLnBrk="1" lvl="2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3pPr>
        <a:lvl4pPr defTabSz="914400" hangingPunct="0" indent="0" latinLnBrk="1" lvl="3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4pPr>
        <a:lvl5pPr defTabSz="914400" hangingPunct="0" indent="0" latinLnBrk="1" lvl="4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5pPr>
        <a:lvl6pPr defTabSz="914400" hangingPunct="0" indent="0" latinLnBrk="1" lvl="5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6pPr>
        <a:lvl7pPr defTabSz="914400" hangingPunct="0" indent="0" latinLnBrk="1" lvl="6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7pPr>
        <a:lvl8pPr defTabSz="914400" hangingPunct="0" indent="0" latinLnBrk="1" lvl="7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8pPr>
        <a:lvl9pPr defTabSz="914400" hangingPunct="0" indent="0" latinLnBrk="1" lvl="8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9pPr>
      </a:lstStyle>
      <a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none"/>
      </a:style>
    </a:txDef>
  </a:objectDefaults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instagram.com/p/BOKQ1_ZD1S6/?taken-by=white_park" TargetMode="External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C0D9"/>
    <pageSetUpPr/>
  </sheetPr>
  <sheetViews>
    <sheetView showGridLines="0" workbookViewId="0"/>
  </sheetViews>
  <sheetFormatPr customHeight="1" defaultColWidth="14.43" defaultRowHeight="15.0"/>
  <cols>
    <col customWidth="1" min="1" max="1" width="4.43"/>
    <col customWidth="1" min="2" max="2" width="89.14"/>
    <col customWidth="1" min="3" max="3" width="8.43"/>
    <col customWidth="1" min="4" max="8" width="12.43"/>
    <col customWidth="1" min="9" max="9" width="9.14"/>
    <col customWidth="1" min="10" max="10" width="9.43"/>
    <col customWidth="1" min="11" max="11" width="9.14"/>
  </cols>
  <sheetData>
    <row r="1">
      <c r="A1" s="1"/>
      <c r="B1" s="2"/>
      <c r="C1" s="3"/>
      <c r="D1" s="4"/>
      <c r="E1" s="4"/>
      <c r="F1" s="4"/>
      <c r="G1" s="4"/>
      <c r="H1" s="5"/>
      <c r="I1" s="1"/>
      <c r="J1" s="1"/>
      <c r="K1" s="1"/>
    </row>
    <row r="2">
      <c r="A2" s="1"/>
      <c r="B2" s="2" t="s">
        <v>0</v>
      </c>
      <c r="C2" s="6">
        <v>1.0</v>
      </c>
      <c r="D2" s="7"/>
      <c r="E2" s="7"/>
      <c r="F2" s="7"/>
      <c r="G2" s="7"/>
      <c r="H2" s="8"/>
      <c r="I2" s="1"/>
      <c r="J2" s="1"/>
      <c r="K2" s="1"/>
    </row>
    <row r="3">
      <c r="A3" s="1"/>
      <c r="B3" s="2" t="s">
        <v>1</v>
      </c>
      <c r="C3" s="9"/>
      <c r="D3" s="10" t="s">
        <v>2</v>
      </c>
      <c r="E3" s="10"/>
      <c r="F3" s="11"/>
      <c r="G3" s="12"/>
      <c r="H3" s="12"/>
      <c r="I3" s="1"/>
      <c r="J3" s="1"/>
      <c r="K3" s="1"/>
    </row>
    <row r="4">
      <c r="A4" s="1"/>
      <c r="B4" s="2"/>
      <c r="C4" s="13" t="s">
        <v>3</v>
      </c>
      <c r="D4" s="10"/>
      <c r="E4" s="10"/>
      <c r="F4" s="7" t="s">
        <v>4</v>
      </c>
      <c r="H4" s="5"/>
      <c r="I4" s="1"/>
      <c r="J4" s="1"/>
      <c r="K4" s="1"/>
    </row>
    <row r="5">
      <c r="A5" s="1"/>
      <c r="B5" s="2" t="s">
        <v>5</v>
      </c>
      <c r="C5" s="14"/>
      <c r="D5" s="15" t="s">
        <v>6</v>
      </c>
      <c r="F5" s="16"/>
      <c r="G5" s="17"/>
      <c r="H5" s="5"/>
      <c r="I5" s="1"/>
      <c r="J5" s="1"/>
      <c r="K5" s="1"/>
    </row>
    <row r="6">
      <c r="A6" s="1"/>
      <c r="B6" s="2"/>
      <c r="C6" s="13" t="s">
        <v>7</v>
      </c>
      <c r="D6" s="5"/>
      <c r="E6" s="7"/>
      <c r="F6" s="7" t="s">
        <v>8</v>
      </c>
      <c r="G6" s="7" t="s">
        <v>9</v>
      </c>
      <c r="H6" s="5"/>
      <c r="I6" s="1"/>
      <c r="J6" s="1"/>
      <c r="K6" s="1"/>
    </row>
    <row r="7">
      <c r="A7" s="1"/>
      <c r="B7" s="2"/>
      <c r="C7" s="18"/>
      <c r="D7" s="5"/>
      <c r="E7" s="5"/>
      <c r="F7" s="7"/>
      <c r="H7" s="5"/>
      <c r="I7" s="1"/>
      <c r="J7" s="1"/>
      <c r="K7" s="1"/>
    </row>
    <row r="8" ht="13.5" customHeight="1">
      <c r="A8" s="1"/>
      <c r="B8" s="19" t="s">
        <v>10</v>
      </c>
      <c r="C8" s="20" t="s">
        <v>11</v>
      </c>
      <c r="D8" s="21" t="s">
        <v>12</v>
      </c>
      <c r="E8" s="21" t="s">
        <v>13</v>
      </c>
      <c r="F8" s="22" t="s">
        <v>14</v>
      </c>
      <c r="G8" s="21" t="s">
        <v>15</v>
      </c>
      <c r="H8" s="23" t="s">
        <v>16</v>
      </c>
      <c r="I8" s="1"/>
      <c r="J8" s="1"/>
      <c r="K8" s="1"/>
    </row>
    <row r="9" ht="13.5" customHeight="1">
      <c r="A9" s="24"/>
      <c r="B9" s="25" t="s">
        <v>17</v>
      </c>
      <c r="C9" s="26"/>
      <c r="D9" s="27">
        <v>310.0</v>
      </c>
      <c r="E9" s="28" t="str">
        <f t="shared" ref="E9:E52" si="1">C9*D9</f>
        <v>0.00</v>
      </c>
      <c r="F9" s="28">
        <v>40.0</v>
      </c>
      <c r="G9" s="28" t="str">
        <f t="shared" ref="G9:G52" si="2">F9*C9</f>
        <v>0.00</v>
      </c>
      <c r="H9" s="28" t="str">
        <f t="shared" ref="H9:H52" si="3">G9/$C$2</f>
        <v>0.00</v>
      </c>
      <c r="I9" s="24"/>
      <c r="J9" s="24"/>
      <c r="K9" s="24"/>
    </row>
    <row r="10" ht="13.5" customHeight="1">
      <c r="A10" s="1"/>
      <c r="B10" s="25" t="s">
        <v>18</v>
      </c>
      <c r="C10" s="26"/>
      <c r="D10" s="28">
        <v>320.0</v>
      </c>
      <c r="E10" s="28" t="str">
        <f t="shared" si="1"/>
        <v>0.00</v>
      </c>
      <c r="F10" s="28">
        <v>40.0</v>
      </c>
      <c r="G10" s="28" t="str">
        <f t="shared" si="2"/>
        <v>0.00</v>
      </c>
      <c r="H10" s="28" t="str">
        <f t="shared" si="3"/>
        <v>0.00</v>
      </c>
      <c r="I10" s="1"/>
      <c r="J10" s="1"/>
      <c r="K10" s="1"/>
    </row>
    <row r="11" ht="13.5" customHeight="1">
      <c r="A11" s="1"/>
      <c r="B11" s="25" t="s">
        <v>19</v>
      </c>
      <c r="C11" s="26"/>
      <c r="D11" s="28">
        <v>310.0</v>
      </c>
      <c r="E11" s="28" t="str">
        <f t="shared" si="1"/>
        <v>0.00</v>
      </c>
      <c r="F11" s="28">
        <v>30.0</v>
      </c>
      <c r="G11" s="28" t="str">
        <f t="shared" si="2"/>
        <v>0.00</v>
      </c>
      <c r="H11" s="28" t="str">
        <f t="shared" si="3"/>
        <v>0.00</v>
      </c>
      <c r="I11" s="1"/>
      <c r="J11" s="1"/>
      <c r="K11" s="1"/>
    </row>
    <row r="12" ht="13.5" customHeight="1">
      <c r="A12" s="1"/>
      <c r="B12" s="29" t="s">
        <v>20</v>
      </c>
      <c r="C12" s="26"/>
      <c r="D12" s="28">
        <v>190.0</v>
      </c>
      <c r="E12" s="28" t="str">
        <f t="shared" si="1"/>
        <v>0.00</v>
      </c>
      <c r="F12" s="28">
        <v>40.0</v>
      </c>
      <c r="G12" s="28" t="str">
        <f t="shared" si="2"/>
        <v>0.00</v>
      </c>
      <c r="H12" s="28" t="str">
        <f t="shared" si="3"/>
        <v>0.00</v>
      </c>
      <c r="I12" s="1"/>
      <c r="J12" s="1"/>
      <c r="K12" s="1"/>
    </row>
    <row r="13" ht="13.5" customHeight="1">
      <c r="A13" s="1"/>
      <c r="B13" s="29" t="s">
        <v>21</v>
      </c>
      <c r="C13" s="26"/>
      <c r="D13" s="28">
        <v>260.0</v>
      </c>
      <c r="E13" s="28" t="str">
        <f t="shared" si="1"/>
        <v>0.00</v>
      </c>
      <c r="F13" s="28">
        <v>40.0</v>
      </c>
      <c r="G13" s="28" t="str">
        <f t="shared" si="2"/>
        <v>0.00</v>
      </c>
      <c r="H13" s="28" t="str">
        <f t="shared" si="3"/>
        <v>0.00</v>
      </c>
      <c r="I13" s="1"/>
      <c r="J13" s="1"/>
      <c r="K13" s="1"/>
    </row>
    <row r="14" ht="13.5" customHeight="1">
      <c r="A14" s="1"/>
      <c r="B14" s="29" t="s">
        <v>22</v>
      </c>
      <c r="C14" s="26"/>
      <c r="D14" s="28">
        <v>290.0</v>
      </c>
      <c r="E14" s="28" t="str">
        <f t="shared" si="1"/>
        <v>0.00</v>
      </c>
      <c r="F14" s="28">
        <v>40.0</v>
      </c>
      <c r="G14" s="28" t="str">
        <f t="shared" si="2"/>
        <v>0.00</v>
      </c>
      <c r="H14" s="28" t="str">
        <f t="shared" si="3"/>
        <v>0.00</v>
      </c>
      <c r="I14" s="1"/>
      <c r="J14" s="1"/>
      <c r="K14" s="1"/>
    </row>
    <row r="15" ht="13.5" customHeight="1">
      <c r="A15" s="1"/>
      <c r="B15" s="29" t="s">
        <v>23</v>
      </c>
      <c r="C15" s="26"/>
      <c r="D15" s="28">
        <v>290.0</v>
      </c>
      <c r="E15" s="28" t="str">
        <f t="shared" si="1"/>
        <v>0.00</v>
      </c>
      <c r="F15" s="28">
        <v>40.0</v>
      </c>
      <c r="G15" s="28" t="str">
        <f t="shared" si="2"/>
        <v>0.00</v>
      </c>
      <c r="H15" s="28" t="str">
        <f t="shared" si="3"/>
        <v>0.00</v>
      </c>
      <c r="I15" s="1"/>
      <c r="J15" s="1"/>
      <c r="K15" s="1"/>
    </row>
    <row r="16" ht="13.5" customHeight="1">
      <c r="A16" s="1"/>
      <c r="B16" s="29" t="s">
        <v>24</v>
      </c>
      <c r="C16" s="26"/>
      <c r="D16" s="28">
        <v>290.0</v>
      </c>
      <c r="E16" s="28" t="str">
        <f t="shared" si="1"/>
        <v>0.00</v>
      </c>
      <c r="F16" s="28">
        <v>40.0</v>
      </c>
      <c r="G16" s="28" t="str">
        <f t="shared" si="2"/>
        <v>0.00</v>
      </c>
      <c r="H16" s="28" t="str">
        <f t="shared" si="3"/>
        <v>0.00</v>
      </c>
      <c r="I16" s="1"/>
      <c r="J16" s="1"/>
      <c r="K16" s="1"/>
    </row>
    <row r="17" ht="13.5" customHeight="1">
      <c r="A17" s="1"/>
      <c r="B17" s="29" t="s">
        <v>25</v>
      </c>
      <c r="C17" s="26"/>
      <c r="D17" s="28">
        <v>290.0</v>
      </c>
      <c r="E17" s="28" t="str">
        <f t="shared" si="1"/>
        <v>0.00</v>
      </c>
      <c r="F17" s="28">
        <v>40.0</v>
      </c>
      <c r="G17" s="28" t="str">
        <f t="shared" si="2"/>
        <v>0.00</v>
      </c>
      <c r="H17" s="28" t="str">
        <f t="shared" si="3"/>
        <v>0.00</v>
      </c>
      <c r="I17" s="1"/>
      <c r="J17" s="1"/>
      <c r="K17" s="1"/>
    </row>
    <row r="18" ht="13.5" customHeight="1">
      <c r="A18" s="1"/>
      <c r="B18" s="29" t="s">
        <v>26</v>
      </c>
      <c r="C18" s="26"/>
      <c r="D18" s="28">
        <v>220.0</v>
      </c>
      <c r="E18" s="28" t="str">
        <f t="shared" si="1"/>
        <v>0.00</v>
      </c>
      <c r="F18" s="28">
        <v>40.0</v>
      </c>
      <c r="G18" s="28" t="str">
        <f t="shared" si="2"/>
        <v>0.00</v>
      </c>
      <c r="H18" s="28" t="str">
        <f t="shared" si="3"/>
        <v>0.00</v>
      </c>
      <c r="I18" s="1"/>
      <c r="J18" s="1"/>
      <c r="K18" s="1"/>
    </row>
    <row r="19" ht="13.5" customHeight="1">
      <c r="A19" s="1"/>
      <c r="B19" s="29" t="s">
        <v>27</v>
      </c>
      <c r="C19" s="26"/>
      <c r="D19" s="28">
        <v>220.0</v>
      </c>
      <c r="E19" s="28" t="str">
        <f t="shared" si="1"/>
        <v>0.00</v>
      </c>
      <c r="F19" s="28">
        <v>40.0</v>
      </c>
      <c r="G19" s="28" t="str">
        <f t="shared" si="2"/>
        <v>0.00</v>
      </c>
      <c r="H19" s="28" t="str">
        <f t="shared" si="3"/>
        <v>0.00</v>
      </c>
      <c r="I19" s="1"/>
      <c r="J19" s="1"/>
      <c r="K19" s="1"/>
    </row>
    <row r="20" ht="13.5" customHeight="1">
      <c r="A20" s="1"/>
      <c r="B20" s="29" t="s">
        <v>28</v>
      </c>
      <c r="C20" s="26"/>
      <c r="D20" s="28">
        <v>220.0</v>
      </c>
      <c r="E20" s="28" t="str">
        <f t="shared" si="1"/>
        <v>0.00</v>
      </c>
      <c r="F20" s="28">
        <v>40.0</v>
      </c>
      <c r="G20" s="28" t="str">
        <f t="shared" si="2"/>
        <v>0.00</v>
      </c>
      <c r="H20" s="28" t="str">
        <f t="shared" si="3"/>
        <v>0.00</v>
      </c>
      <c r="I20" s="1"/>
      <c r="J20" s="1"/>
      <c r="K20" s="1"/>
    </row>
    <row r="21" ht="13.5" customHeight="1">
      <c r="A21" s="1"/>
      <c r="B21" s="25" t="s">
        <v>29</v>
      </c>
      <c r="C21" s="26"/>
      <c r="D21" s="28">
        <v>220.0</v>
      </c>
      <c r="E21" s="28" t="str">
        <f t="shared" si="1"/>
        <v>0.00</v>
      </c>
      <c r="F21" s="28">
        <v>40.0</v>
      </c>
      <c r="G21" s="28" t="str">
        <f t="shared" si="2"/>
        <v>0.00</v>
      </c>
      <c r="H21" s="28" t="str">
        <f t="shared" si="3"/>
        <v>0.00</v>
      </c>
      <c r="I21" s="1"/>
      <c r="J21" s="1"/>
      <c r="K21" s="1"/>
    </row>
    <row r="22" ht="13.5" customHeight="1">
      <c r="A22" s="1"/>
      <c r="B22" s="25" t="s">
        <v>30</v>
      </c>
      <c r="C22" s="26"/>
      <c r="D22" s="28">
        <v>230.0</v>
      </c>
      <c r="E22" s="28" t="str">
        <f t="shared" si="1"/>
        <v>0.00</v>
      </c>
      <c r="F22" s="28">
        <v>30.0</v>
      </c>
      <c r="G22" s="28" t="str">
        <f t="shared" si="2"/>
        <v>0.00</v>
      </c>
      <c r="H22" s="28" t="str">
        <f t="shared" si="3"/>
        <v>0.00</v>
      </c>
      <c r="I22" s="1"/>
      <c r="J22" s="1"/>
      <c r="K22" s="1"/>
    </row>
    <row r="23" ht="13.5" customHeight="1">
      <c r="A23" s="1"/>
      <c r="B23" s="25" t="s">
        <v>31</v>
      </c>
      <c r="C23" s="26"/>
      <c r="D23" s="28">
        <v>190.0</v>
      </c>
      <c r="E23" s="28" t="str">
        <f t="shared" si="1"/>
        <v>0.00</v>
      </c>
      <c r="F23" s="28">
        <v>40.0</v>
      </c>
      <c r="G23" s="28" t="str">
        <f t="shared" si="2"/>
        <v>0.00</v>
      </c>
      <c r="H23" s="28" t="str">
        <f t="shared" si="3"/>
        <v>0.00</v>
      </c>
      <c r="I23" s="1"/>
      <c r="J23" s="1"/>
      <c r="K23" s="1"/>
    </row>
    <row r="24" ht="13.5" customHeight="1">
      <c r="A24" s="1"/>
      <c r="B24" s="25" t="s">
        <v>32</v>
      </c>
      <c r="C24" s="26"/>
      <c r="D24" s="28">
        <v>210.0</v>
      </c>
      <c r="E24" s="28" t="str">
        <f t="shared" si="1"/>
        <v>0.00</v>
      </c>
      <c r="F24" s="28">
        <v>40.0</v>
      </c>
      <c r="G24" s="28" t="str">
        <f t="shared" si="2"/>
        <v>0.00</v>
      </c>
      <c r="H24" s="28" t="str">
        <f t="shared" si="3"/>
        <v>0.00</v>
      </c>
      <c r="I24" s="1"/>
      <c r="J24" s="1"/>
      <c r="K24" s="1"/>
    </row>
    <row r="25" ht="13.5" customHeight="1">
      <c r="A25" s="1"/>
      <c r="B25" s="25" t="s">
        <v>33</v>
      </c>
      <c r="C25" s="26"/>
      <c r="D25" s="28">
        <v>190.0</v>
      </c>
      <c r="E25" s="28" t="str">
        <f t="shared" si="1"/>
        <v>0.00</v>
      </c>
      <c r="F25" s="28">
        <v>40.0</v>
      </c>
      <c r="G25" s="28" t="str">
        <f t="shared" si="2"/>
        <v>0.00</v>
      </c>
      <c r="H25" s="28" t="str">
        <f t="shared" si="3"/>
        <v>0.00</v>
      </c>
      <c r="I25" s="1"/>
      <c r="J25" s="1"/>
      <c r="K25" s="1"/>
    </row>
    <row r="26" ht="13.5" customHeight="1">
      <c r="A26" s="1"/>
      <c r="B26" s="29" t="s">
        <v>34</v>
      </c>
      <c r="C26" s="26"/>
      <c r="D26" s="28">
        <v>190.0</v>
      </c>
      <c r="E26" s="28" t="str">
        <f t="shared" si="1"/>
        <v>0.00</v>
      </c>
      <c r="F26" s="28">
        <v>40.0</v>
      </c>
      <c r="G26" s="28" t="str">
        <f t="shared" si="2"/>
        <v>0.00</v>
      </c>
      <c r="H26" s="28" t="str">
        <f t="shared" si="3"/>
        <v>0.00</v>
      </c>
      <c r="I26" s="1"/>
      <c r="J26" s="1"/>
      <c r="K26" s="1"/>
    </row>
    <row r="27" ht="13.5" customHeight="1">
      <c r="A27" s="1"/>
      <c r="B27" s="29" t="s">
        <v>35</v>
      </c>
      <c r="C27" s="26"/>
      <c r="D27" s="28">
        <v>200.0</v>
      </c>
      <c r="E27" s="28" t="str">
        <f t="shared" si="1"/>
        <v>0.00</v>
      </c>
      <c r="F27" s="28">
        <v>40.0</v>
      </c>
      <c r="G27" s="28" t="str">
        <f t="shared" si="2"/>
        <v>0.00</v>
      </c>
      <c r="H27" s="28" t="str">
        <f t="shared" si="3"/>
        <v>0.00</v>
      </c>
      <c r="I27" s="1"/>
      <c r="J27" s="1"/>
      <c r="K27" s="1"/>
    </row>
    <row r="28" ht="13.5" customHeight="1">
      <c r="A28" s="1"/>
      <c r="B28" s="29" t="s">
        <v>36</v>
      </c>
      <c r="C28" s="26"/>
      <c r="D28" s="28">
        <v>200.0</v>
      </c>
      <c r="E28" s="28" t="str">
        <f t="shared" si="1"/>
        <v>0.00</v>
      </c>
      <c r="F28" s="28">
        <v>40.0</v>
      </c>
      <c r="G28" s="28" t="str">
        <f t="shared" si="2"/>
        <v>0.00</v>
      </c>
      <c r="H28" s="28" t="str">
        <f t="shared" si="3"/>
        <v>0.00</v>
      </c>
      <c r="I28" s="1"/>
      <c r="J28" s="1"/>
      <c r="K28" s="1"/>
    </row>
    <row r="29" ht="13.5" customHeight="1">
      <c r="A29" s="1"/>
      <c r="B29" s="29" t="s">
        <v>37</v>
      </c>
      <c r="C29" s="30"/>
      <c r="D29" s="27">
        <v>250.0</v>
      </c>
      <c r="E29" s="28" t="str">
        <f t="shared" si="1"/>
        <v>0.00</v>
      </c>
      <c r="F29" s="27">
        <v>40.0</v>
      </c>
      <c r="G29" s="28" t="str">
        <f t="shared" si="2"/>
        <v>0.00</v>
      </c>
      <c r="H29" s="28" t="str">
        <f t="shared" si="3"/>
        <v>0.00</v>
      </c>
      <c r="I29" s="31"/>
      <c r="J29" s="1"/>
      <c r="K29" s="1"/>
    </row>
    <row r="30" ht="13.5" customHeight="1">
      <c r="A30" s="1"/>
      <c r="B30" s="29" t="s">
        <v>38</v>
      </c>
      <c r="C30" s="30"/>
      <c r="D30" s="27">
        <v>240.0</v>
      </c>
      <c r="E30" s="28" t="str">
        <f t="shared" si="1"/>
        <v>0.00</v>
      </c>
      <c r="F30" s="27">
        <v>40.0</v>
      </c>
      <c r="G30" s="28" t="str">
        <f t="shared" si="2"/>
        <v>0.00</v>
      </c>
      <c r="H30" s="28" t="str">
        <f t="shared" si="3"/>
        <v>0.00</v>
      </c>
      <c r="I30" s="31"/>
      <c r="J30" s="1"/>
      <c r="K30" s="1"/>
    </row>
    <row r="31" ht="13.5" customHeight="1">
      <c r="A31" s="1"/>
      <c r="B31" s="29" t="s">
        <v>39</v>
      </c>
      <c r="C31" s="30"/>
      <c r="D31" s="27">
        <v>250.0</v>
      </c>
      <c r="E31" s="28" t="str">
        <f t="shared" si="1"/>
        <v>0.00</v>
      </c>
      <c r="F31" s="27">
        <v>40.0</v>
      </c>
      <c r="G31" s="28" t="str">
        <f t="shared" si="2"/>
        <v>0.00</v>
      </c>
      <c r="H31" s="28" t="str">
        <f t="shared" si="3"/>
        <v>0.00</v>
      </c>
      <c r="I31" s="31"/>
      <c r="J31" s="1"/>
      <c r="K31" s="1"/>
    </row>
    <row r="32" ht="13.5" customHeight="1">
      <c r="A32" s="1"/>
      <c r="B32" s="29" t="s">
        <v>40</v>
      </c>
      <c r="C32" s="30"/>
      <c r="D32" s="27">
        <v>250.0</v>
      </c>
      <c r="E32" s="28" t="str">
        <f t="shared" si="1"/>
        <v>0.00</v>
      </c>
      <c r="F32" s="27">
        <v>40.0</v>
      </c>
      <c r="G32" s="28" t="str">
        <f t="shared" si="2"/>
        <v>0.00</v>
      </c>
      <c r="H32" s="28" t="str">
        <f t="shared" si="3"/>
        <v>0.00</v>
      </c>
      <c r="I32" s="31"/>
      <c r="J32" s="1"/>
      <c r="K32" s="1"/>
    </row>
    <row r="33" ht="13.5" customHeight="1">
      <c r="A33" s="1"/>
      <c r="B33" s="29" t="s">
        <v>41</v>
      </c>
      <c r="C33" s="30"/>
      <c r="D33" s="27">
        <v>220.0</v>
      </c>
      <c r="E33" s="28" t="str">
        <f t="shared" si="1"/>
        <v>0.00</v>
      </c>
      <c r="F33" s="27">
        <v>40.0</v>
      </c>
      <c r="G33" s="28" t="str">
        <f t="shared" si="2"/>
        <v>0.00</v>
      </c>
      <c r="H33" s="28" t="str">
        <f t="shared" si="3"/>
        <v>0.00</v>
      </c>
      <c r="I33" s="31"/>
      <c r="J33" s="1"/>
      <c r="K33" s="1"/>
    </row>
    <row r="34" ht="13.5" customHeight="1">
      <c r="A34" s="1"/>
      <c r="B34" s="29" t="s">
        <v>42</v>
      </c>
      <c r="C34" s="30"/>
      <c r="D34" s="27">
        <v>220.0</v>
      </c>
      <c r="E34" s="28" t="str">
        <f t="shared" si="1"/>
        <v>0.00</v>
      </c>
      <c r="F34" s="27">
        <v>40.0</v>
      </c>
      <c r="G34" s="28" t="str">
        <f t="shared" si="2"/>
        <v>0.00</v>
      </c>
      <c r="H34" s="28" t="str">
        <f t="shared" si="3"/>
        <v>0.00</v>
      </c>
      <c r="I34" s="31"/>
      <c r="J34" s="1"/>
      <c r="K34" s="1"/>
    </row>
    <row r="35" ht="13.5" customHeight="1">
      <c r="A35" s="1"/>
      <c r="B35" s="29" t="s">
        <v>43</v>
      </c>
      <c r="C35" s="30"/>
      <c r="D35" s="27">
        <v>220.0</v>
      </c>
      <c r="E35" s="28" t="str">
        <f t="shared" si="1"/>
        <v>0.00</v>
      </c>
      <c r="F35" s="27">
        <v>40.0</v>
      </c>
      <c r="G35" s="28" t="str">
        <f t="shared" si="2"/>
        <v>0.00</v>
      </c>
      <c r="H35" s="28" t="str">
        <f t="shared" si="3"/>
        <v>0.00</v>
      </c>
      <c r="I35" s="31"/>
      <c r="J35" s="1"/>
      <c r="K35" s="1"/>
    </row>
    <row r="36" ht="13.5" customHeight="1">
      <c r="A36" s="1"/>
      <c r="B36" s="29" t="s">
        <v>44</v>
      </c>
      <c r="C36" s="30"/>
      <c r="D36" s="27">
        <v>210.0</v>
      </c>
      <c r="E36" s="28" t="str">
        <f t="shared" si="1"/>
        <v>0.00</v>
      </c>
      <c r="F36" s="27">
        <v>40.0</v>
      </c>
      <c r="G36" s="28" t="str">
        <f t="shared" si="2"/>
        <v>0.00</v>
      </c>
      <c r="H36" s="28" t="str">
        <f t="shared" si="3"/>
        <v>0.00</v>
      </c>
      <c r="I36" s="31"/>
      <c r="J36" s="1"/>
      <c r="K36" s="1"/>
    </row>
    <row r="37" ht="13.5" customHeight="1">
      <c r="A37" s="1"/>
      <c r="B37" s="29" t="s">
        <v>45</v>
      </c>
      <c r="C37" s="30"/>
      <c r="D37" s="27">
        <v>230.0</v>
      </c>
      <c r="E37" s="28" t="str">
        <f t="shared" si="1"/>
        <v>0.00</v>
      </c>
      <c r="F37" s="27">
        <v>40.0</v>
      </c>
      <c r="G37" s="28" t="str">
        <f t="shared" si="2"/>
        <v>0.00</v>
      </c>
      <c r="H37" s="28" t="str">
        <f t="shared" si="3"/>
        <v>0.00</v>
      </c>
      <c r="I37" s="31"/>
      <c r="J37" s="1"/>
      <c r="K37" s="1"/>
    </row>
    <row r="38" ht="13.5" customHeight="1">
      <c r="A38" s="1"/>
      <c r="B38" s="29" t="s">
        <v>46</v>
      </c>
      <c r="C38" s="30"/>
      <c r="D38" s="27">
        <v>250.0</v>
      </c>
      <c r="E38" s="28" t="str">
        <f t="shared" si="1"/>
        <v>0.00</v>
      </c>
      <c r="F38" s="27">
        <v>40.0</v>
      </c>
      <c r="G38" s="28" t="str">
        <f t="shared" si="2"/>
        <v>0.00</v>
      </c>
      <c r="H38" s="28" t="str">
        <f t="shared" si="3"/>
        <v>0.00</v>
      </c>
      <c r="I38" s="31"/>
      <c r="J38" s="1"/>
      <c r="K38" s="1"/>
    </row>
    <row r="39" ht="13.5" customHeight="1">
      <c r="A39" s="1"/>
      <c r="B39" s="29" t="s">
        <v>47</v>
      </c>
      <c r="C39" s="30"/>
      <c r="D39" s="27">
        <v>230.0</v>
      </c>
      <c r="E39" s="28" t="str">
        <f t="shared" si="1"/>
        <v>0.00</v>
      </c>
      <c r="F39" s="27">
        <v>40.0</v>
      </c>
      <c r="G39" s="28" t="str">
        <f t="shared" si="2"/>
        <v>0.00</v>
      </c>
      <c r="H39" s="28" t="str">
        <f t="shared" si="3"/>
        <v>0.00</v>
      </c>
      <c r="I39" s="31"/>
      <c r="J39" s="1"/>
      <c r="K39" s="1"/>
    </row>
    <row r="40" ht="13.5" customHeight="1">
      <c r="A40" s="1"/>
      <c r="B40" s="29" t="s">
        <v>48</v>
      </c>
      <c r="C40" s="30"/>
      <c r="D40" s="28">
        <v>220.0</v>
      </c>
      <c r="E40" s="28" t="str">
        <f t="shared" si="1"/>
        <v>0.00</v>
      </c>
      <c r="F40" s="28">
        <v>40.0</v>
      </c>
      <c r="G40" s="28" t="str">
        <f t="shared" si="2"/>
        <v>0.00</v>
      </c>
      <c r="H40" s="28" t="str">
        <f t="shared" si="3"/>
        <v>0.00</v>
      </c>
      <c r="I40" s="1"/>
      <c r="J40" s="1"/>
      <c r="K40" s="1"/>
    </row>
    <row r="41" ht="13.5" customHeight="1">
      <c r="A41" s="1"/>
      <c r="B41" s="29" t="s">
        <v>49</v>
      </c>
      <c r="C41" s="26"/>
      <c r="D41" s="28">
        <v>230.0</v>
      </c>
      <c r="E41" s="28" t="str">
        <f t="shared" si="1"/>
        <v>0.00</v>
      </c>
      <c r="F41" s="28">
        <v>50.0</v>
      </c>
      <c r="G41" s="28" t="str">
        <f t="shared" si="2"/>
        <v>0.00</v>
      </c>
      <c r="H41" s="28" t="str">
        <f t="shared" si="3"/>
        <v>0.00</v>
      </c>
      <c r="I41" s="1"/>
      <c r="J41" s="1"/>
      <c r="K41" s="1"/>
    </row>
    <row r="42" ht="16.5" customHeight="1">
      <c r="A42" s="32"/>
      <c r="B42" s="29" t="s">
        <v>50</v>
      </c>
      <c r="C42" s="26"/>
      <c r="D42" s="28">
        <v>200.0</v>
      </c>
      <c r="E42" s="28" t="str">
        <f t="shared" si="1"/>
        <v>0.00</v>
      </c>
      <c r="F42" s="28">
        <v>200.0</v>
      </c>
      <c r="G42" s="28" t="str">
        <f t="shared" si="2"/>
        <v>0.00</v>
      </c>
      <c r="H42" s="28" t="str">
        <f t="shared" si="3"/>
        <v>0.00</v>
      </c>
      <c r="I42" s="33"/>
      <c r="J42" s="33"/>
      <c r="K42" s="33"/>
    </row>
    <row r="43" ht="13.5" customHeight="1">
      <c r="A43" s="1"/>
      <c r="B43" s="29" t="s">
        <v>51</v>
      </c>
      <c r="C43" s="26"/>
      <c r="D43" s="28">
        <v>350.0</v>
      </c>
      <c r="E43" s="28" t="str">
        <f t="shared" si="1"/>
        <v>0.00</v>
      </c>
      <c r="F43" s="28">
        <v>30.0</v>
      </c>
      <c r="G43" s="28" t="str">
        <f t="shared" si="2"/>
        <v>0.00</v>
      </c>
      <c r="H43" s="28" t="str">
        <f t="shared" si="3"/>
        <v>0.00</v>
      </c>
      <c r="I43" s="1"/>
      <c r="J43" s="1"/>
      <c r="K43" s="1"/>
    </row>
    <row r="44" ht="13.5" customHeight="1">
      <c r="A44" s="1"/>
      <c r="B44" s="29" t="s">
        <v>52</v>
      </c>
      <c r="C44" s="26"/>
      <c r="D44" s="28">
        <v>180.0</v>
      </c>
      <c r="E44" s="28" t="str">
        <f t="shared" si="1"/>
        <v>0.00</v>
      </c>
      <c r="F44" s="28">
        <v>65.0</v>
      </c>
      <c r="G44" s="28" t="str">
        <f t="shared" si="2"/>
        <v>0.00</v>
      </c>
      <c r="H44" s="28" t="str">
        <f t="shared" si="3"/>
        <v>0.00</v>
      </c>
      <c r="I44" s="1"/>
      <c r="J44" s="1"/>
      <c r="K44" s="1"/>
    </row>
    <row r="45" ht="13.5" customHeight="1">
      <c r="A45" s="1"/>
      <c r="B45" s="29" t="s">
        <v>53</v>
      </c>
      <c r="C45" s="26"/>
      <c r="D45" s="28">
        <v>270.0</v>
      </c>
      <c r="E45" s="28" t="str">
        <f t="shared" si="1"/>
        <v>0.00</v>
      </c>
      <c r="F45" s="28">
        <v>130.0</v>
      </c>
      <c r="G45" s="28" t="str">
        <f t="shared" si="2"/>
        <v>0.00</v>
      </c>
      <c r="H45" s="28" t="str">
        <f t="shared" si="3"/>
        <v>0.00</v>
      </c>
      <c r="I45" s="1"/>
      <c r="J45" s="1"/>
      <c r="K45" s="1"/>
    </row>
    <row r="46" ht="13.5" customHeight="1">
      <c r="A46" s="1"/>
      <c r="B46" s="29" t="s">
        <v>54</v>
      </c>
      <c r="C46" s="26"/>
      <c r="D46" s="28">
        <v>270.0</v>
      </c>
      <c r="E46" s="28" t="str">
        <f t="shared" si="1"/>
        <v>0.00</v>
      </c>
      <c r="F46" s="28">
        <v>130.0</v>
      </c>
      <c r="G46" s="28" t="str">
        <f t="shared" si="2"/>
        <v>0.00</v>
      </c>
      <c r="H46" s="28" t="str">
        <f t="shared" si="3"/>
        <v>0.00</v>
      </c>
      <c r="I46" s="1"/>
      <c r="J46" s="1"/>
      <c r="K46" s="1"/>
    </row>
    <row r="47" ht="13.5" customHeight="1">
      <c r="A47" s="1"/>
      <c r="B47" s="29" t="s">
        <v>55</v>
      </c>
      <c r="C47" s="26"/>
      <c r="D47" s="28">
        <v>350.0</v>
      </c>
      <c r="E47" s="28" t="str">
        <f t="shared" si="1"/>
        <v>0.00</v>
      </c>
      <c r="F47" s="28">
        <v>130.0</v>
      </c>
      <c r="G47" s="28" t="str">
        <f t="shared" si="2"/>
        <v>0.00</v>
      </c>
      <c r="H47" s="28" t="str">
        <f t="shared" si="3"/>
        <v>0.00</v>
      </c>
      <c r="I47" s="1"/>
      <c r="J47" s="1"/>
      <c r="K47" s="1"/>
    </row>
    <row r="48" ht="13.5" customHeight="1">
      <c r="A48" s="1"/>
      <c r="B48" s="29" t="s">
        <v>56</v>
      </c>
      <c r="C48" s="26"/>
      <c r="D48" s="28">
        <v>190.0</v>
      </c>
      <c r="E48" s="28" t="str">
        <f t="shared" si="1"/>
        <v>0.00</v>
      </c>
      <c r="F48" s="28">
        <v>75.0</v>
      </c>
      <c r="G48" s="28" t="str">
        <f t="shared" si="2"/>
        <v>0.00</v>
      </c>
      <c r="H48" s="28" t="str">
        <f t="shared" si="3"/>
        <v>0.00</v>
      </c>
      <c r="I48" s="1"/>
      <c r="J48" s="1"/>
      <c r="K48" s="1"/>
    </row>
    <row r="49" ht="13.5" customHeight="1">
      <c r="A49" s="1"/>
      <c r="B49" s="29" t="s">
        <v>57</v>
      </c>
      <c r="C49" s="26"/>
      <c r="D49" s="28">
        <v>190.0</v>
      </c>
      <c r="E49" s="28" t="str">
        <f t="shared" si="1"/>
        <v>0.00</v>
      </c>
      <c r="F49" s="28">
        <v>75.0</v>
      </c>
      <c r="G49" s="28" t="str">
        <f t="shared" si="2"/>
        <v>0.00</v>
      </c>
      <c r="H49" s="28" t="str">
        <f t="shared" si="3"/>
        <v>0.00</v>
      </c>
      <c r="I49" s="1"/>
      <c r="J49" s="1"/>
      <c r="K49" s="1"/>
    </row>
    <row r="50" ht="13.5" customHeight="1">
      <c r="A50" s="1"/>
      <c r="B50" s="29" t="s">
        <v>58</v>
      </c>
      <c r="C50" s="26"/>
      <c r="D50" s="28">
        <v>190.0</v>
      </c>
      <c r="E50" s="28" t="str">
        <f t="shared" si="1"/>
        <v>0.00</v>
      </c>
      <c r="F50" s="28">
        <v>75.0</v>
      </c>
      <c r="G50" s="28" t="str">
        <f t="shared" si="2"/>
        <v>0.00</v>
      </c>
      <c r="H50" s="28" t="str">
        <f t="shared" si="3"/>
        <v>0.00</v>
      </c>
      <c r="I50" s="1"/>
      <c r="J50" s="1"/>
      <c r="K50" s="1"/>
    </row>
    <row r="51" ht="13.5" customHeight="1">
      <c r="A51" s="1"/>
      <c r="B51" s="29" t="s">
        <v>59</v>
      </c>
      <c r="C51" s="26"/>
      <c r="D51" s="28">
        <v>210.0</v>
      </c>
      <c r="E51" s="28" t="str">
        <f t="shared" si="1"/>
        <v>0.00</v>
      </c>
      <c r="F51" s="28">
        <v>75.0</v>
      </c>
      <c r="G51" s="28" t="str">
        <f t="shared" si="2"/>
        <v>0.00</v>
      </c>
      <c r="H51" s="28" t="str">
        <f t="shared" si="3"/>
        <v>0.00</v>
      </c>
      <c r="I51" s="1"/>
      <c r="J51" s="1"/>
      <c r="K51" s="1"/>
    </row>
    <row r="52" ht="13.5" customHeight="1">
      <c r="A52" s="1"/>
      <c r="B52" s="29" t="s">
        <v>60</v>
      </c>
      <c r="C52" s="26"/>
      <c r="D52" s="28">
        <v>320.0</v>
      </c>
      <c r="E52" s="28" t="str">
        <f t="shared" si="1"/>
        <v>0.00</v>
      </c>
      <c r="F52" s="28">
        <v>75.0</v>
      </c>
      <c r="G52" s="28" t="str">
        <f t="shared" si="2"/>
        <v>0.00</v>
      </c>
      <c r="H52" s="28" t="str">
        <f t="shared" si="3"/>
        <v>0.00</v>
      </c>
      <c r="I52" s="1"/>
      <c r="J52" s="1"/>
      <c r="K52" s="1"/>
    </row>
    <row r="53" ht="13.5" customHeight="1">
      <c r="A53" s="1"/>
      <c r="B53" s="34" t="s">
        <v>61</v>
      </c>
      <c r="C53" s="35" t="str">
        <f>SUM(C9:C52)</f>
        <v>0</v>
      </c>
      <c r="D53" s="35"/>
      <c r="E53" s="35" t="str">
        <f>SUM(E9:E52)</f>
        <v>0</v>
      </c>
      <c r="F53" s="35"/>
      <c r="G53" s="35" t="str">
        <f t="shared" ref="G53:H53" si="4">SUM(G9:G52)</f>
        <v>0</v>
      </c>
      <c r="H53" s="35" t="str">
        <f t="shared" si="4"/>
        <v>0</v>
      </c>
      <c r="I53" s="1"/>
      <c r="J53" s="1"/>
      <c r="K53" s="1"/>
    </row>
    <row r="54" ht="13.5" customHeight="1">
      <c r="A54" s="1"/>
      <c r="B54" s="19" t="s">
        <v>62</v>
      </c>
      <c r="C54" s="20" t="s">
        <v>11</v>
      </c>
      <c r="D54" s="21" t="s">
        <v>12</v>
      </c>
      <c r="E54" s="21" t="s">
        <v>13</v>
      </c>
      <c r="F54" s="22" t="s">
        <v>14</v>
      </c>
      <c r="G54" s="21" t="s">
        <v>15</v>
      </c>
      <c r="H54" s="23" t="s">
        <v>16</v>
      </c>
      <c r="I54" s="1"/>
      <c r="J54" s="1"/>
      <c r="K54" s="1"/>
    </row>
    <row r="55" ht="16.5" customHeight="1">
      <c r="A55" s="1"/>
      <c r="B55" s="29" t="s">
        <v>63</v>
      </c>
      <c r="C55" s="26"/>
      <c r="D55" s="28">
        <v>230.0</v>
      </c>
      <c r="E55" s="28" t="str">
        <f t="shared" ref="E55:E69" si="5">C55*D55</f>
        <v>0.00</v>
      </c>
      <c r="F55" s="28">
        <v>50.0</v>
      </c>
      <c r="G55" s="28" t="str">
        <f t="shared" ref="G55:G69" si="6">F55*C55</f>
        <v>0.00</v>
      </c>
      <c r="H55" s="28" t="str">
        <f t="shared" ref="H55:H69" si="7">G55/$C$2</f>
        <v>0.00</v>
      </c>
      <c r="I55" s="1"/>
      <c r="J55" s="1"/>
      <c r="K55" s="1"/>
    </row>
    <row r="56" ht="13.5" customHeight="1">
      <c r="A56" s="1"/>
      <c r="B56" s="29" t="s">
        <v>64</v>
      </c>
      <c r="C56" s="26"/>
      <c r="D56" s="28">
        <v>240.0</v>
      </c>
      <c r="E56" s="28" t="str">
        <f t="shared" si="5"/>
        <v>0.00</v>
      </c>
      <c r="F56" s="28">
        <v>50.0</v>
      </c>
      <c r="G56" s="28" t="str">
        <f t="shared" si="6"/>
        <v>0.00</v>
      </c>
      <c r="H56" s="28" t="str">
        <f t="shared" si="7"/>
        <v>0.00</v>
      </c>
      <c r="I56" s="1"/>
      <c r="J56" s="1"/>
      <c r="K56" s="1"/>
    </row>
    <row r="57" ht="13.5" customHeight="1">
      <c r="A57" s="1"/>
      <c r="B57" s="29" t="s">
        <v>65</v>
      </c>
      <c r="C57" s="26"/>
      <c r="D57" s="28">
        <v>240.0</v>
      </c>
      <c r="E57" s="28" t="str">
        <f t="shared" si="5"/>
        <v>0.00</v>
      </c>
      <c r="F57" s="28">
        <v>50.0</v>
      </c>
      <c r="G57" s="28" t="str">
        <f t="shared" si="6"/>
        <v>0.00</v>
      </c>
      <c r="H57" s="28" t="str">
        <f t="shared" si="7"/>
        <v>0.00</v>
      </c>
      <c r="I57" s="1"/>
      <c r="J57" s="1"/>
      <c r="K57" s="1"/>
    </row>
    <row r="58" ht="13.5" customHeight="1">
      <c r="A58" s="1"/>
      <c r="B58" s="29" t="s">
        <v>66</v>
      </c>
      <c r="C58" s="26"/>
      <c r="D58" s="28">
        <v>320.0</v>
      </c>
      <c r="E58" s="28" t="str">
        <f t="shared" si="5"/>
        <v>0.00</v>
      </c>
      <c r="F58" s="28">
        <v>50.0</v>
      </c>
      <c r="G58" s="28" t="str">
        <f t="shared" si="6"/>
        <v>0.00</v>
      </c>
      <c r="H58" s="28" t="str">
        <f t="shared" si="7"/>
        <v>0.00</v>
      </c>
      <c r="I58" s="1"/>
      <c r="J58" s="1"/>
      <c r="K58" s="1"/>
    </row>
    <row r="59" ht="13.5" customHeight="1">
      <c r="A59" s="1"/>
      <c r="B59" s="29" t="s">
        <v>67</v>
      </c>
      <c r="C59" s="26"/>
      <c r="D59" s="28">
        <v>310.0</v>
      </c>
      <c r="E59" s="28" t="str">
        <f t="shared" si="5"/>
        <v>0.00</v>
      </c>
      <c r="F59" s="28">
        <v>50.0</v>
      </c>
      <c r="G59" s="28" t="str">
        <f t="shared" si="6"/>
        <v>0.00</v>
      </c>
      <c r="H59" s="28" t="str">
        <f t="shared" si="7"/>
        <v>0.00</v>
      </c>
      <c r="I59" s="1"/>
      <c r="J59" s="1"/>
      <c r="K59" s="1"/>
    </row>
    <row r="60" ht="13.5" customHeight="1">
      <c r="A60" s="1"/>
      <c r="B60" s="29" t="s">
        <v>68</v>
      </c>
      <c r="C60" s="30"/>
      <c r="D60" s="27">
        <v>230.0</v>
      </c>
      <c r="E60" s="28" t="str">
        <f t="shared" si="5"/>
        <v>0.00</v>
      </c>
      <c r="F60" s="27">
        <v>50.0</v>
      </c>
      <c r="G60" s="28" t="str">
        <f t="shared" si="6"/>
        <v>0.00</v>
      </c>
      <c r="H60" s="28" t="str">
        <f t="shared" si="7"/>
        <v>0.00</v>
      </c>
      <c r="I60" s="31"/>
      <c r="J60" s="1"/>
      <c r="K60" s="1"/>
    </row>
    <row r="61" ht="13.5" customHeight="1">
      <c r="A61" s="1"/>
      <c r="B61" s="29" t="s">
        <v>69</v>
      </c>
      <c r="C61" s="30"/>
      <c r="D61" s="27">
        <v>240.0</v>
      </c>
      <c r="E61" s="28" t="str">
        <f t="shared" si="5"/>
        <v>0.00</v>
      </c>
      <c r="F61" s="27">
        <v>50.0</v>
      </c>
      <c r="G61" s="28" t="str">
        <f t="shared" si="6"/>
        <v>0.00</v>
      </c>
      <c r="H61" s="28" t="str">
        <f t="shared" si="7"/>
        <v>0.00</v>
      </c>
      <c r="I61" s="31"/>
      <c r="J61" s="1"/>
      <c r="K61" s="1"/>
    </row>
    <row r="62" ht="13.5" customHeight="1">
      <c r="A62" s="1"/>
      <c r="B62" s="29" t="s">
        <v>70</v>
      </c>
      <c r="C62" s="30"/>
      <c r="D62" s="27">
        <v>260.0</v>
      </c>
      <c r="E62" s="28" t="str">
        <f t="shared" si="5"/>
        <v>0.00</v>
      </c>
      <c r="F62" s="27">
        <v>50.0</v>
      </c>
      <c r="G62" s="28" t="str">
        <f t="shared" si="6"/>
        <v>0.00</v>
      </c>
      <c r="H62" s="28" t="str">
        <f t="shared" si="7"/>
        <v>0.00</v>
      </c>
      <c r="I62" s="31"/>
      <c r="J62" s="1"/>
      <c r="K62" s="1"/>
    </row>
    <row r="63" ht="13.5" customHeight="1">
      <c r="A63" s="1"/>
      <c r="B63" s="29" t="s">
        <v>71</v>
      </c>
      <c r="C63" s="30"/>
      <c r="D63" s="27">
        <v>240.0</v>
      </c>
      <c r="E63" s="28" t="str">
        <f t="shared" si="5"/>
        <v>0.00</v>
      </c>
      <c r="F63" s="27">
        <v>50.0</v>
      </c>
      <c r="G63" s="28" t="str">
        <f t="shared" si="6"/>
        <v>0.00</v>
      </c>
      <c r="H63" s="28" t="str">
        <f t="shared" si="7"/>
        <v>0.00</v>
      </c>
      <c r="I63" s="31"/>
      <c r="J63" s="1"/>
      <c r="K63" s="1"/>
    </row>
    <row r="64" ht="13.5" customHeight="1">
      <c r="A64" s="1"/>
      <c r="B64" s="29" t="s">
        <v>72</v>
      </c>
      <c r="C64" s="30"/>
      <c r="D64" s="27">
        <v>250.0</v>
      </c>
      <c r="E64" s="28" t="str">
        <f t="shared" si="5"/>
        <v>0.00</v>
      </c>
      <c r="F64" s="27">
        <v>50.0</v>
      </c>
      <c r="G64" s="28" t="str">
        <f t="shared" si="6"/>
        <v>0.00</v>
      </c>
      <c r="H64" s="28" t="str">
        <f t="shared" si="7"/>
        <v>0.00</v>
      </c>
      <c r="I64" s="31"/>
      <c r="J64" s="1"/>
      <c r="K64" s="1"/>
    </row>
    <row r="65" ht="13.5" customHeight="1">
      <c r="A65" s="1"/>
      <c r="B65" s="29" t="s">
        <v>73</v>
      </c>
      <c r="C65" s="30"/>
      <c r="D65" s="27">
        <v>210.0</v>
      </c>
      <c r="E65" s="28" t="str">
        <f t="shared" si="5"/>
        <v>0.00</v>
      </c>
      <c r="F65" s="27">
        <v>50.0</v>
      </c>
      <c r="G65" s="28" t="str">
        <f t="shared" si="6"/>
        <v>0.00</v>
      </c>
      <c r="H65" s="28" t="str">
        <f t="shared" si="7"/>
        <v>0.00</v>
      </c>
      <c r="I65" s="31"/>
      <c r="J65" s="1"/>
      <c r="K65" s="1"/>
    </row>
    <row r="66" ht="13.5" customHeight="1">
      <c r="A66" s="1"/>
      <c r="B66" s="29" t="s">
        <v>74</v>
      </c>
      <c r="C66" s="30"/>
      <c r="D66" s="27">
        <v>220.0</v>
      </c>
      <c r="E66" s="28" t="str">
        <f t="shared" si="5"/>
        <v>0.00</v>
      </c>
      <c r="F66" s="27">
        <v>50.0</v>
      </c>
      <c r="G66" s="28" t="str">
        <f t="shared" si="6"/>
        <v>0.00</v>
      </c>
      <c r="H66" s="28" t="str">
        <f t="shared" si="7"/>
        <v>0.00</v>
      </c>
      <c r="I66" s="31"/>
      <c r="J66" s="1"/>
      <c r="K66" s="1"/>
    </row>
    <row r="67" ht="13.5" customHeight="1">
      <c r="A67" s="1"/>
      <c r="B67" s="29" t="s">
        <v>75</v>
      </c>
      <c r="C67" s="30"/>
      <c r="D67" s="27">
        <v>240.0</v>
      </c>
      <c r="E67" s="28" t="str">
        <f t="shared" si="5"/>
        <v>0.00</v>
      </c>
      <c r="F67" s="27">
        <v>50.0</v>
      </c>
      <c r="G67" s="28" t="str">
        <f t="shared" si="6"/>
        <v>0.00</v>
      </c>
      <c r="H67" s="28" t="str">
        <f t="shared" si="7"/>
        <v>0.00</v>
      </c>
      <c r="I67" s="31"/>
      <c r="J67" s="1"/>
      <c r="K67" s="1"/>
    </row>
    <row r="68" ht="13.5" customHeight="1">
      <c r="A68" s="1"/>
      <c r="B68" s="29" t="s">
        <v>76</v>
      </c>
      <c r="C68" s="30"/>
      <c r="D68" s="27">
        <v>220.0</v>
      </c>
      <c r="E68" s="28" t="str">
        <f t="shared" si="5"/>
        <v>0.00</v>
      </c>
      <c r="F68" s="27">
        <v>50.0</v>
      </c>
      <c r="G68" s="28" t="str">
        <f t="shared" si="6"/>
        <v>0.00</v>
      </c>
      <c r="H68" s="28" t="str">
        <f t="shared" si="7"/>
        <v>0.00</v>
      </c>
      <c r="I68" s="31"/>
      <c r="J68" s="1"/>
      <c r="K68" s="1"/>
    </row>
    <row r="69" ht="13.5" customHeight="1">
      <c r="A69" s="1"/>
      <c r="B69" s="25" t="s">
        <v>77</v>
      </c>
      <c r="C69" s="26"/>
      <c r="D69" s="27">
        <v>220.0</v>
      </c>
      <c r="E69" s="28" t="str">
        <f t="shared" si="5"/>
        <v>0.00</v>
      </c>
      <c r="F69" s="27">
        <v>50.0</v>
      </c>
      <c r="G69" s="28" t="str">
        <f t="shared" si="6"/>
        <v>0.00</v>
      </c>
      <c r="H69" s="28" t="str">
        <f t="shared" si="7"/>
        <v>0.00</v>
      </c>
      <c r="I69" s="1"/>
      <c r="J69" s="1"/>
      <c r="K69" s="1"/>
    </row>
    <row r="70" ht="13.5" customHeight="1">
      <c r="A70" s="1"/>
      <c r="B70" s="34" t="s">
        <v>61</v>
      </c>
      <c r="C70" s="35" t="str">
        <f>SUM(C55:C69)</f>
        <v>0</v>
      </c>
      <c r="D70" s="35"/>
      <c r="E70" s="35" t="str">
        <f>SUM(E55:E69)</f>
        <v>0</v>
      </c>
      <c r="F70" s="35"/>
      <c r="G70" s="35" t="str">
        <f t="shared" ref="G70:H70" si="8">SUM(G55:G69)</f>
        <v>0</v>
      </c>
      <c r="H70" s="35" t="str">
        <f t="shared" si="8"/>
        <v>0</v>
      </c>
      <c r="I70" s="1"/>
      <c r="J70" s="1"/>
      <c r="K70" s="1"/>
    </row>
    <row r="71" ht="13.5" customHeight="1">
      <c r="A71" s="33"/>
      <c r="B71" s="19" t="s">
        <v>78</v>
      </c>
      <c r="C71" s="20" t="s">
        <v>11</v>
      </c>
      <c r="D71" s="21" t="s">
        <v>12</v>
      </c>
      <c r="E71" s="21" t="s">
        <v>13</v>
      </c>
      <c r="F71" s="22" t="s">
        <v>14</v>
      </c>
      <c r="G71" s="21" t="s">
        <v>15</v>
      </c>
      <c r="H71" s="23" t="s">
        <v>16</v>
      </c>
      <c r="I71" s="33"/>
      <c r="J71" s="33"/>
      <c r="K71" s="33"/>
    </row>
    <row r="72" ht="24.0" customHeight="1">
      <c r="A72" s="1"/>
      <c r="B72" s="36" t="s">
        <v>79</v>
      </c>
      <c r="C72" s="26"/>
      <c r="D72" s="28">
        <v>3480.0</v>
      </c>
      <c r="E72" s="28" t="str">
        <f t="shared" ref="E72:E89" si="9">C72*D72</f>
        <v>0.00</v>
      </c>
      <c r="F72" s="28">
        <v>400.0</v>
      </c>
      <c r="G72" s="28" t="str">
        <f t="shared" ref="G72:G89" si="10">F72*C72</f>
        <v>0.00</v>
      </c>
      <c r="H72" s="28" t="str">
        <f t="shared" ref="H72:H89" si="11">G72/$C$2</f>
        <v>0.00</v>
      </c>
      <c r="I72" s="1"/>
      <c r="J72" s="1"/>
      <c r="K72" s="1"/>
    </row>
    <row r="73" ht="12.75" customHeight="1">
      <c r="A73" s="1"/>
      <c r="B73" s="36" t="s">
        <v>80</v>
      </c>
      <c r="C73" s="26"/>
      <c r="D73" s="28">
        <v>3140.0</v>
      </c>
      <c r="E73" s="28" t="str">
        <f t="shared" si="9"/>
        <v>0.00</v>
      </c>
      <c r="F73" s="28">
        <v>400.0</v>
      </c>
      <c r="G73" s="28" t="str">
        <f t="shared" si="10"/>
        <v>0.00</v>
      </c>
      <c r="H73" s="28" t="str">
        <f t="shared" si="11"/>
        <v>0.00</v>
      </c>
      <c r="I73" s="1"/>
      <c r="J73" s="1"/>
      <c r="K73" s="1"/>
    </row>
    <row r="74" ht="22.5" customHeight="1">
      <c r="A74" s="1"/>
      <c r="B74" s="36" t="s">
        <v>81</v>
      </c>
      <c r="C74" s="26"/>
      <c r="D74" s="28">
        <v>3250.0</v>
      </c>
      <c r="E74" s="28" t="str">
        <f t="shared" si="9"/>
        <v>0.00</v>
      </c>
      <c r="F74" s="28">
        <v>400.0</v>
      </c>
      <c r="G74" s="28" t="str">
        <f t="shared" si="10"/>
        <v>0.00</v>
      </c>
      <c r="H74" s="28" t="str">
        <f t="shared" si="11"/>
        <v>0.00</v>
      </c>
      <c r="I74" s="1"/>
      <c r="J74" s="1"/>
      <c r="K74" s="1"/>
    </row>
    <row r="75">
      <c r="A75" s="33"/>
      <c r="B75" s="36" t="s">
        <v>82</v>
      </c>
      <c r="C75" s="37"/>
      <c r="D75" s="28">
        <v>3400.0</v>
      </c>
      <c r="E75" s="28" t="str">
        <f t="shared" si="9"/>
        <v>0.00</v>
      </c>
      <c r="F75" s="28">
        <v>200.0</v>
      </c>
      <c r="G75" s="28" t="str">
        <f t="shared" si="10"/>
        <v>0.00</v>
      </c>
      <c r="H75" s="28" t="str">
        <f t="shared" si="11"/>
        <v>0.00</v>
      </c>
      <c r="I75" s="33"/>
      <c r="J75" s="33"/>
      <c r="K75" s="33"/>
    </row>
    <row r="76">
      <c r="A76" s="33"/>
      <c r="B76" s="36" t="s">
        <v>83</v>
      </c>
      <c r="C76" s="37"/>
      <c r="D76" s="28">
        <v>1650.0</v>
      </c>
      <c r="E76" s="28" t="str">
        <f t="shared" si="9"/>
        <v>0.00</v>
      </c>
      <c r="F76" s="28">
        <v>400.0</v>
      </c>
      <c r="G76" s="28" t="str">
        <f t="shared" si="10"/>
        <v>0.00</v>
      </c>
      <c r="H76" s="28" t="str">
        <f t="shared" si="11"/>
        <v>0.00</v>
      </c>
      <c r="I76" s="33"/>
      <c r="J76" s="33"/>
      <c r="K76" s="33"/>
    </row>
    <row r="77">
      <c r="A77" s="1"/>
      <c r="B77" s="36" t="s">
        <v>84</v>
      </c>
      <c r="C77" s="26"/>
      <c r="D77" s="28">
        <v>3170.0</v>
      </c>
      <c r="E77" s="28" t="str">
        <f t="shared" si="9"/>
        <v>0.00</v>
      </c>
      <c r="F77" s="28">
        <v>350.0</v>
      </c>
      <c r="G77" s="28" t="str">
        <f t="shared" si="10"/>
        <v>0.00</v>
      </c>
      <c r="H77" s="28" t="str">
        <f t="shared" si="11"/>
        <v>0.00</v>
      </c>
      <c r="I77" s="1"/>
      <c r="J77" s="1"/>
      <c r="K77" s="1"/>
    </row>
    <row r="78">
      <c r="A78" s="1"/>
      <c r="B78" s="36" t="s">
        <v>85</v>
      </c>
      <c r="C78" s="26"/>
      <c r="D78" s="28">
        <v>690.0</v>
      </c>
      <c r="E78" s="28" t="str">
        <f t="shared" si="9"/>
        <v>0.00</v>
      </c>
      <c r="F78" s="28">
        <v>300.0</v>
      </c>
      <c r="G78" s="28" t="str">
        <f t="shared" si="10"/>
        <v>0.00</v>
      </c>
      <c r="H78" s="28" t="str">
        <f t="shared" si="11"/>
        <v>0.00</v>
      </c>
      <c r="I78" s="1"/>
      <c r="J78" s="1"/>
      <c r="K78" s="1"/>
    </row>
    <row r="79" ht="24.75" customHeight="1">
      <c r="A79" s="38"/>
      <c r="B79" s="36" t="s">
        <v>86</v>
      </c>
      <c r="C79" s="26"/>
      <c r="D79" s="28">
        <v>960.0</v>
      </c>
      <c r="E79" s="28" t="str">
        <f t="shared" si="9"/>
        <v>0.00</v>
      </c>
      <c r="F79" s="28">
        <v>400.0</v>
      </c>
      <c r="G79" s="28" t="str">
        <f t="shared" si="10"/>
        <v>0.00</v>
      </c>
      <c r="H79" s="28" t="str">
        <f t="shared" si="11"/>
        <v>0.00</v>
      </c>
      <c r="I79" s="1"/>
      <c r="J79" s="1"/>
      <c r="K79" s="1"/>
    </row>
    <row r="80" ht="24.75" customHeight="1">
      <c r="A80" s="38"/>
      <c r="B80" s="36" t="s">
        <v>87</v>
      </c>
      <c r="C80" s="26"/>
      <c r="D80" s="28">
        <v>1200.0</v>
      </c>
      <c r="E80" s="28" t="str">
        <f t="shared" si="9"/>
        <v>0.00</v>
      </c>
      <c r="F80" s="28">
        <v>400.0</v>
      </c>
      <c r="G80" s="28" t="str">
        <f t="shared" si="10"/>
        <v>0.00</v>
      </c>
      <c r="H80" s="28" t="str">
        <f t="shared" si="11"/>
        <v>0.00</v>
      </c>
      <c r="I80" s="1"/>
      <c r="J80" s="1"/>
      <c r="K80" s="1"/>
    </row>
    <row r="81" ht="22.5" customHeight="1">
      <c r="A81" s="1"/>
      <c r="B81" s="36" t="s">
        <v>88</v>
      </c>
      <c r="C81" s="26"/>
      <c r="D81" s="28">
        <v>750.0</v>
      </c>
      <c r="E81" s="28" t="str">
        <f t="shared" si="9"/>
        <v>0.00</v>
      </c>
      <c r="F81" s="28">
        <v>400.0</v>
      </c>
      <c r="G81" s="28" t="str">
        <f t="shared" si="10"/>
        <v>0.00</v>
      </c>
      <c r="H81" s="28" t="str">
        <f t="shared" si="11"/>
        <v>0.00</v>
      </c>
      <c r="I81" s="38"/>
      <c r="J81" s="38"/>
      <c r="K81" s="38"/>
    </row>
    <row r="82">
      <c r="A82" s="1"/>
      <c r="B82" s="36" t="s">
        <v>89</v>
      </c>
      <c r="C82" s="26"/>
      <c r="D82" s="28">
        <v>690.0</v>
      </c>
      <c r="E82" s="28" t="str">
        <f t="shared" si="9"/>
        <v>0.00</v>
      </c>
      <c r="F82" s="28">
        <v>250.0</v>
      </c>
      <c r="G82" s="28" t="str">
        <f t="shared" si="10"/>
        <v>0.00</v>
      </c>
      <c r="H82" s="28" t="str">
        <f t="shared" si="11"/>
        <v>0.00</v>
      </c>
      <c r="I82" s="38"/>
      <c r="J82" s="38"/>
      <c r="K82" s="38"/>
    </row>
    <row r="83" ht="12.75" customHeight="1">
      <c r="A83" s="1"/>
      <c r="B83" s="36" t="s">
        <v>90</v>
      </c>
      <c r="C83" s="26"/>
      <c r="D83" s="28">
        <v>680.0</v>
      </c>
      <c r="E83" s="28" t="str">
        <f t="shared" si="9"/>
        <v>0.00</v>
      </c>
      <c r="F83" s="28">
        <v>100.0</v>
      </c>
      <c r="G83" s="28" t="str">
        <f t="shared" si="10"/>
        <v>0.00</v>
      </c>
      <c r="H83" s="28" t="str">
        <f t="shared" si="11"/>
        <v>0.00</v>
      </c>
      <c r="I83" s="1"/>
      <c r="J83" s="1"/>
      <c r="K83" s="1"/>
    </row>
    <row r="84" ht="12.75" customHeight="1">
      <c r="A84" s="1"/>
      <c r="B84" s="36" t="s">
        <v>91</v>
      </c>
      <c r="C84" s="26"/>
      <c r="D84" s="28">
        <v>650.0</v>
      </c>
      <c r="E84" s="28" t="str">
        <f t="shared" si="9"/>
        <v>0.00</v>
      </c>
      <c r="F84" s="28">
        <v>200.0</v>
      </c>
      <c r="G84" s="28" t="str">
        <f t="shared" si="10"/>
        <v>0.00</v>
      </c>
      <c r="H84" s="28" t="str">
        <f t="shared" si="11"/>
        <v>0.00</v>
      </c>
      <c r="I84" s="1"/>
      <c r="J84" s="1"/>
      <c r="K84" s="1"/>
    </row>
    <row r="85" ht="12.75" customHeight="1">
      <c r="A85" s="1"/>
      <c r="B85" s="36" t="s">
        <v>92</v>
      </c>
      <c r="C85" s="26"/>
      <c r="D85" s="28">
        <v>600.0</v>
      </c>
      <c r="E85" s="28" t="str">
        <f t="shared" si="9"/>
        <v>0.00</v>
      </c>
      <c r="F85" s="28">
        <v>200.0</v>
      </c>
      <c r="G85" s="28" t="str">
        <f t="shared" si="10"/>
        <v>0.00</v>
      </c>
      <c r="H85" s="28" t="str">
        <f t="shared" si="11"/>
        <v>0.00</v>
      </c>
      <c r="I85" s="1"/>
      <c r="J85" s="1"/>
      <c r="K85" s="1"/>
    </row>
    <row r="86" ht="12.75" customHeight="1">
      <c r="A86" s="1"/>
      <c r="B86" s="36" t="s">
        <v>93</v>
      </c>
      <c r="C86" s="26"/>
      <c r="D86" s="28">
        <v>350.0</v>
      </c>
      <c r="E86" s="28" t="str">
        <f t="shared" si="9"/>
        <v>0.00</v>
      </c>
      <c r="F86" s="28">
        <v>70.0</v>
      </c>
      <c r="G86" s="28" t="str">
        <f t="shared" si="10"/>
        <v>0.00</v>
      </c>
      <c r="H86" s="28" t="str">
        <f t="shared" si="11"/>
        <v>0.00</v>
      </c>
      <c r="I86" s="1"/>
      <c r="J86" s="1"/>
      <c r="K86" s="1"/>
    </row>
    <row r="87" ht="12.75" customHeight="1">
      <c r="A87" s="1"/>
      <c r="B87" s="36" t="s">
        <v>94</v>
      </c>
      <c r="C87" s="26"/>
      <c r="D87" s="28">
        <v>630.0</v>
      </c>
      <c r="E87" s="28" t="str">
        <f t="shared" si="9"/>
        <v>0.00</v>
      </c>
      <c r="F87" s="28">
        <v>200.0</v>
      </c>
      <c r="G87" s="28" t="str">
        <f t="shared" si="10"/>
        <v>0.00</v>
      </c>
      <c r="H87" s="28" t="str">
        <f t="shared" si="11"/>
        <v>0.00</v>
      </c>
      <c r="I87" s="1"/>
      <c r="J87" s="1"/>
      <c r="K87" s="1"/>
    </row>
    <row r="88">
      <c r="A88" s="1"/>
      <c r="B88" s="36" t="s">
        <v>95</v>
      </c>
      <c r="C88" s="26"/>
      <c r="D88" s="28">
        <v>620.0</v>
      </c>
      <c r="E88" s="28" t="str">
        <f t="shared" si="9"/>
        <v>0.00</v>
      </c>
      <c r="F88" s="28">
        <v>200.0</v>
      </c>
      <c r="G88" s="28" t="str">
        <f t="shared" si="10"/>
        <v>0.00</v>
      </c>
      <c r="H88" s="28" t="str">
        <f t="shared" si="11"/>
        <v>0.00</v>
      </c>
      <c r="I88" s="31"/>
      <c r="J88" s="1"/>
      <c r="K88" s="1"/>
    </row>
    <row r="89" ht="12.0" customHeight="1">
      <c r="A89" s="1"/>
      <c r="B89" s="25" t="s">
        <v>96</v>
      </c>
      <c r="C89" s="30"/>
      <c r="D89" s="27">
        <v>380.0</v>
      </c>
      <c r="E89" s="28" t="str">
        <f t="shared" si="9"/>
        <v>0.00</v>
      </c>
      <c r="F89" s="27">
        <v>100.0</v>
      </c>
      <c r="G89" s="28" t="str">
        <f t="shared" si="10"/>
        <v>0.00</v>
      </c>
      <c r="H89" s="28" t="str">
        <f t="shared" si="11"/>
        <v>0.00</v>
      </c>
      <c r="I89" s="31"/>
      <c r="J89" s="1"/>
      <c r="K89" s="1"/>
    </row>
    <row r="90" ht="18.0" customHeight="1">
      <c r="A90" s="33"/>
      <c r="B90" s="34" t="s">
        <v>61</v>
      </c>
      <c r="C90" s="35" t="str">
        <f>SUM(C72:C89)</f>
        <v>0</v>
      </c>
      <c r="D90" s="35"/>
      <c r="E90" s="35" t="str">
        <f>SUM(E72:E89)</f>
        <v>0</v>
      </c>
      <c r="F90" s="35"/>
      <c r="G90" s="35" t="str">
        <f t="shared" ref="G90:H90" si="12">SUM(G72:G89)</f>
        <v>0</v>
      </c>
      <c r="H90" s="35" t="str">
        <f t="shared" si="12"/>
        <v>0</v>
      </c>
      <c r="I90" s="1"/>
      <c r="J90" s="1"/>
      <c r="K90" s="1"/>
    </row>
    <row r="91">
      <c r="A91" s="1"/>
      <c r="B91" s="19" t="s">
        <v>97</v>
      </c>
      <c r="C91" s="20" t="s">
        <v>11</v>
      </c>
      <c r="D91" s="21" t="s">
        <v>12</v>
      </c>
      <c r="E91" s="21" t="s">
        <v>13</v>
      </c>
      <c r="F91" s="22" t="s">
        <v>14</v>
      </c>
      <c r="G91" s="21" t="s">
        <v>15</v>
      </c>
      <c r="H91" s="23" t="s">
        <v>16</v>
      </c>
      <c r="I91" s="33"/>
      <c r="J91" s="33"/>
      <c r="K91" s="33"/>
    </row>
    <row r="92" ht="26.25" customHeight="1">
      <c r="A92" s="1"/>
      <c r="B92" s="36" t="s">
        <v>98</v>
      </c>
      <c r="C92" s="26"/>
      <c r="D92" s="28">
        <v>850.0</v>
      </c>
      <c r="E92" s="28" t="str">
        <f t="shared" ref="E92:E113" si="13">C92*D92</f>
        <v>0.00</v>
      </c>
      <c r="F92" s="28">
        <v>300.0</v>
      </c>
      <c r="G92" s="28" t="str">
        <f t="shared" ref="G92:G113" si="14">F92*C92</f>
        <v>0.00</v>
      </c>
      <c r="H92" s="28" t="str">
        <f t="shared" ref="H92:H113" si="15">G92/$C$2</f>
        <v>0.00</v>
      </c>
      <c r="I92" s="31"/>
      <c r="J92" s="31"/>
      <c r="K92" s="31"/>
    </row>
    <row r="93" ht="36.75" customHeight="1">
      <c r="A93" s="1"/>
      <c r="B93" s="36" t="s">
        <v>99</v>
      </c>
      <c r="C93" s="26"/>
      <c r="D93" s="28">
        <v>1030.0</v>
      </c>
      <c r="E93" s="28" t="str">
        <f t="shared" si="13"/>
        <v>0.00</v>
      </c>
      <c r="F93" s="28">
        <v>300.0</v>
      </c>
      <c r="G93" s="28" t="str">
        <f t="shared" si="14"/>
        <v>0.00</v>
      </c>
      <c r="H93" s="28" t="str">
        <f t="shared" si="15"/>
        <v>0.00</v>
      </c>
      <c r="I93" s="1"/>
      <c r="J93" s="1"/>
      <c r="K93" s="1"/>
    </row>
    <row r="94">
      <c r="A94" s="1"/>
      <c r="B94" s="39" t="s">
        <v>100</v>
      </c>
      <c r="C94" s="26"/>
      <c r="D94" s="28">
        <v>930.0</v>
      </c>
      <c r="E94" s="28" t="str">
        <f t="shared" si="13"/>
        <v>0.00</v>
      </c>
      <c r="F94" s="28">
        <v>300.0</v>
      </c>
      <c r="G94" s="28" t="str">
        <f t="shared" si="14"/>
        <v>0.00</v>
      </c>
      <c r="H94" s="28" t="str">
        <f t="shared" si="15"/>
        <v>0.00</v>
      </c>
      <c r="I94" s="1"/>
      <c r="J94" s="1"/>
      <c r="K94" s="1"/>
    </row>
    <row r="95" ht="27.0" customHeight="1">
      <c r="A95" s="1"/>
      <c r="B95" s="36" t="s">
        <v>101</v>
      </c>
      <c r="C95" s="26"/>
      <c r="D95" s="28">
        <v>980.0</v>
      </c>
      <c r="E95" s="28" t="str">
        <f t="shared" si="13"/>
        <v>0.00</v>
      </c>
      <c r="F95" s="28">
        <v>300.0</v>
      </c>
      <c r="G95" s="28" t="str">
        <f t="shared" si="14"/>
        <v>0.00</v>
      </c>
      <c r="H95" s="28" t="str">
        <f t="shared" si="15"/>
        <v>0.00</v>
      </c>
      <c r="I95" s="1"/>
      <c r="J95" s="1"/>
      <c r="K95" s="1"/>
    </row>
    <row r="96" ht="27.0" customHeight="1">
      <c r="A96" s="1"/>
      <c r="B96" s="36" t="s">
        <v>102</v>
      </c>
      <c r="C96" s="26"/>
      <c r="D96" s="28">
        <v>780.0</v>
      </c>
      <c r="E96" s="28" t="str">
        <f t="shared" si="13"/>
        <v>0.00</v>
      </c>
      <c r="F96" s="28">
        <v>300.0</v>
      </c>
      <c r="G96" s="28" t="str">
        <f t="shared" si="14"/>
        <v>0.00</v>
      </c>
      <c r="H96" s="28" t="str">
        <f t="shared" si="15"/>
        <v>0.00</v>
      </c>
      <c r="I96" s="1"/>
      <c r="J96" s="1"/>
      <c r="K96" s="1"/>
    </row>
    <row r="97" ht="27.0" customHeight="1">
      <c r="A97" s="1"/>
      <c r="B97" s="36" t="s">
        <v>103</v>
      </c>
      <c r="C97" s="26"/>
      <c r="D97" s="28">
        <v>640.0</v>
      </c>
      <c r="E97" s="28" t="str">
        <f t="shared" si="13"/>
        <v>0.00</v>
      </c>
      <c r="F97" s="28">
        <v>250.0</v>
      </c>
      <c r="G97" s="28" t="str">
        <f t="shared" si="14"/>
        <v>0.00</v>
      </c>
      <c r="H97" s="28" t="str">
        <f t="shared" si="15"/>
        <v>0.00</v>
      </c>
      <c r="I97" s="1"/>
      <c r="J97" s="1"/>
      <c r="K97" s="1"/>
    </row>
    <row r="98" ht="26.25" customHeight="1">
      <c r="A98" s="1"/>
      <c r="B98" s="36" t="s">
        <v>104</v>
      </c>
      <c r="C98" s="26"/>
      <c r="D98" s="28">
        <v>850.0</v>
      </c>
      <c r="E98" s="28" t="str">
        <f t="shared" si="13"/>
        <v>0.00</v>
      </c>
      <c r="F98" s="28">
        <v>250.0</v>
      </c>
      <c r="G98" s="28" t="str">
        <f t="shared" si="14"/>
        <v>0.00</v>
      </c>
      <c r="H98" s="28" t="str">
        <f t="shared" si="15"/>
        <v>0.00</v>
      </c>
      <c r="I98" s="1"/>
      <c r="J98" s="1"/>
      <c r="K98" s="1"/>
    </row>
    <row r="99" ht="37.5" customHeight="1">
      <c r="A99" s="1"/>
      <c r="B99" s="36" t="s">
        <v>105</v>
      </c>
      <c r="C99" s="26"/>
      <c r="D99" s="28">
        <v>890.0</v>
      </c>
      <c r="E99" s="28" t="str">
        <f t="shared" si="13"/>
        <v>0.00</v>
      </c>
      <c r="F99" s="28">
        <v>250.0</v>
      </c>
      <c r="G99" s="28" t="str">
        <f t="shared" si="14"/>
        <v>0.00</v>
      </c>
      <c r="H99" s="28" t="str">
        <f t="shared" si="15"/>
        <v>0.00</v>
      </c>
      <c r="I99" s="1"/>
      <c r="J99" s="1"/>
      <c r="K99" s="1"/>
    </row>
    <row r="100" ht="39.75" customHeight="1">
      <c r="A100" s="1"/>
      <c r="B100" s="36" t="s">
        <v>106</v>
      </c>
      <c r="C100" s="26"/>
      <c r="D100" s="28">
        <v>840.0</v>
      </c>
      <c r="E100" s="28" t="str">
        <f t="shared" si="13"/>
        <v>0.00</v>
      </c>
      <c r="F100" s="28">
        <v>250.0</v>
      </c>
      <c r="G100" s="28" t="str">
        <f t="shared" si="14"/>
        <v>0.00</v>
      </c>
      <c r="H100" s="28" t="str">
        <f t="shared" si="15"/>
        <v>0.00</v>
      </c>
      <c r="I100" s="1"/>
      <c r="J100" s="1"/>
      <c r="K100" s="1"/>
    </row>
    <row r="101" ht="39.75" customHeight="1">
      <c r="A101" s="1"/>
      <c r="B101" s="36" t="s">
        <v>107</v>
      </c>
      <c r="C101" s="26"/>
      <c r="D101" s="28">
        <v>980.0</v>
      </c>
      <c r="E101" s="28" t="str">
        <f t="shared" si="13"/>
        <v>0.00</v>
      </c>
      <c r="F101" s="28">
        <v>250.0</v>
      </c>
      <c r="G101" s="28" t="str">
        <f t="shared" si="14"/>
        <v>0.00</v>
      </c>
      <c r="H101" s="28" t="str">
        <f t="shared" si="15"/>
        <v>0.00</v>
      </c>
      <c r="I101" s="1"/>
      <c r="J101" s="1"/>
      <c r="K101" s="1"/>
    </row>
    <row r="102" ht="13.5" customHeight="1">
      <c r="A102" s="1"/>
      <c r="B102" s="36" t="s">
        <v>108</v>
      </c>
      <c r="C102" s="26"/>
      <c r="D102" s="28">
        <v>740.0</v>
      </c>
      <c r="E102" s="28" t="str">
        <f t="shared" si="13"/>
        <v>0.00</v>
      </c>
      <c r="F102" s="28">
        <v>250.0</v>
      </c>
      <c r="G102" s="28" t="str">
        <f t="shared" si="14"/>
        <v>0.00</v>
      </c>
      <c r="H102" s="28" t="str">
        <f t="shared" si="15"/>
        <v>0.00</v>
      </c>
      <c r="I102" s="1"/>
      <c r="J102" s="1"/>
      <c r="K102" s="1"/>
    </row>
    <row r="103" ht="28.5" customHeight="1">
      <c r="A103" s="1"/>
      <c r="B103" s="25" t="s">
        <v>109</v>
      </c>
      <c r="C103" s="30"/>
      <c r="D103" s="27">
        <v>720.0</v>
      </c>
      <c r="E103" s="28" t="str">
        <f t="shared" si="13"/>
        <v>0.00</v>
      </c>
      <c r="F103" s="27">
        <v>250.0</v>
      </c>
      <c r="G103" s="28" t="str">
        <f t="shared" si="14"/>
        <v>0.00</v>
      </c>
      <c r="H103" s="28" t="str">
        <f t="shared" si="15"/>
        <v>0.00</v>
      </c>
      <c r="I103" s="31"/>
      <c r="J103" s="1"/>
      <c r="K103" s="1"/>
    </row>
    <row r="104" ht="28.5" customHeight="1">
      <c r="A104" s="1"/>
      <c r="B104" s="25" t="s">
        <v>110</v>
      </c>
      <c r="C104" s="30"/>
      <c r="D104" s="27">
        <v>860.0</v>
      </c>
      <c r="E104" s="28" t="str">
        <f t="shared" si="13"/>
        <v>0.00</v>
      </c>
      <c r="F104" s="27">
        <v>250.0</v>
      </c>
      <c r="G104" s="28" t="str">
        <f t="shared" si="14"/>
        <v>0.00</v>
      </c>
      <c r="H104" s="28" t="str">
        <f t="shared" si="15"/>
        <v>0.00</v>
      </c>
      <c r="I104" s="31"/>
      <c r="J104" s="1"/>
      <c r="K104" s="1"/>
    </row>
    <row r="105" ht="26.25" customHeight="1">
      <c r="A105" s="1"/>
      <c r="B105" s="25" t="s">
        <v>111</v>
      </c>
      <c r="C105" s="30"/>
      <c r="D105" s="27">
        <v>680.0</v>
      </c>
      <c r="E105" s="28" t="str">
        <f t="shared" si="13"/>
        <v>0.00</v>
      </c>
      <c r="F105" s="27">
        <v>250.0</v>
      </c>
      <c r="G105" s="28" t="str">
        <f t="shared" si="14"/>
        <v>0.00</v>
      </c>
      <c r="H105" s="28" t="str">
        <f t="shared" si="15"/>
        <v>0.00</v>
      </c>
      <c r="I105" s="31"/>
      <c r="J105" s="1"/>
      <c r="K105" s="1"/>
    </row>
    <row r="106" ht="36.75" customHeight="1">
      <c r="A106" s="1"/>
      <c r="B106" s="36" t="s">
        <v>112</v>
      </c>
      <c r="C106" s="26"/>
      <c r="D106" s="28">
        <v>980.0</v>
      </c>
      <c r="E106" s="28" t="str">
        <f t="shared" si="13"/>
        <v>0.00</v>
      </c>
      <c r="F106" s="28">
        <v>250.0</v>
      </c>
      <c r="G106" s="28" t="str">
        <f t="shared" si="14"/>
        <v>0.00</v>
      </c>
      <c r="H106" s="28" t="str">
        <f t="shared" si="15"/>
        <v>0.00</v>
      </c>
      <c r="I106" s="1"/>
      <c r="J106" s="1"/>
      <c r="K106" s="1"/>
    </row>
    <row r="107" ht="27.75" customHeight="1">
      <c r="A107" s="1"/>
      <c r="B107" s="39" t="s">
        <v>113</v>
      </c>
      <c r="C107" s="26"/>
      <c r="D107" s="28">
        <v>920.0</v>
      </c>
      <c r="E107" s="28" t="str">
        <f t="shared" si="13"/>
        <v>0.00</v>
      </c>
      <c r="F107" s="28">
        <v>250.0</v>
      </c>
      <c r="G107" s="28" t="str">
        <f t="shared" si="14"/>
        <v>0.00</v>
      </c>
      <c r="H107" s="28" t="str">
        <f t="shared" si="15"/>
        <v>0.00</v>
      </c>
      <c r="I107" s="1"/>
      <c r="J107" s="1"/>
      <c r="K107" s="1"/>
    </row>
    <row r="108" ht="27.75" customHeight="1">
      <c r="A108" s="1"/>
      <c r="B108" s="39" t="s">
        <v>114</v>
      </c>
      <c r="C108" s="26"/>
      <c r="D108" s="28">
        <v>890.0</v>
      </c>
      <c r="E108" s="28" t="str">
        <f t="shared" si="13"/>
        <v>0.00</v>
      </c>
      <c r="F108" s="28">
        <v>250.0</v>
      </c>
      <c r="G108" s="28" t="str">
        <f t="shared" si="14"/>
        <v>0.00</v>
      </c>
      <c r="H108" s="28" t="str">
        <f t="shared" si="15"/>
        <v>0.00</v>
      </c>
      <c r="I108" s="1"/>
      <c r="J108" s="1"/>
      <c r="K108" s="1"/>
    </row>
    <row r="109" ht="37.5" customHeight="1">
      <c r="A109" s="1"/>
      <c r="B109" s="39" t="s">
        <v>115</v>
      </c>
      <c r="C109" s="26"/>
      <c r="D109" s="28">
        <v>820.0</v>
      </c>
      <c r="E109" s="28" t="str">
        <f t="shared" si="13"/>
        <v>0.00</v>
      </c>
      <c r="F109" s="28">
        <v>250.0</v>
      </c>
      <c r="G109" s="28" t="str">
        <f t="shared" si="14"/>
        <v>0.00</v>
      </c>
      <c r="H109" s="28" t="str">
        <f t="shared" si="15"/>
        <v>0.00</v>
      </c>
      <c r="I109" s="1"/>
      <c r="J109" s="1"/>
      <c r="K109" s="1"/>
    </row>
    <row r="110" ht="13.5" customHeight="1">
      <c r="A110" s="40"/>
      <c r="B110" s="41" t="s">
        <v>116</v>
      </c>
      <c r="C110" s="42"/>
      <c r="D110" s="43">
        <v>320.0</v>
      </c>
      <c r="E110" s="43" t="str">
        <f t="shared" si="13"/>
        <v>0.00</v>
      </c>
      <c r="F110" s="43">
        <v>300.0</v>
      </c>
      <c r="G110" s="43" t="str">
        <f t="shared" si="14"/>
        <v>0.00</v>
      </c>
      <c r="H110" s="43" t="str">
        <f t="shared" si="15"/>
        <v>0.00</v>
      </c>
      <c r="I110" s="44"/>
      <c r="J110" s="45"/>
      <c r="K110" s="45"/>
    </row>
    <row r="111" ht="25.5" customHeight="1">
      <c r="A111" s="1"/>
      <c r="B111" s="36" t="s">
        <v>117</v>
      </c>
      <c r="C111" s="26"/>
      <c r="D111" s="28">
        <v>720.0</v>
      </c>
      <c r="E111" s="28" t="str">
        <f t="shared" si="13"/>
        <v>0.00</v>
      </c>
      <c r="F111" s="28">
        <v>250.0</v>
      </c>
      <c r="G111" s="28" t="str">
        <f t="shared" si="14"/>
        <v>0.00</v>
      </c>
      <c r="H111" s="28" t="str">
        <f t="shared" si="15"/>
        <v>0.00</v>
      </c>
      <c r="I111" s="1"/>
      <c r="J111" s="1"/>
      <c r="K111" s="1"/>
    </row>
    <row r="112" ht="15.0" customHeight="1">
      <c r="A112" s="1"/>
      <c r="B112" s="36" t="s">
        <v>118</v>
      </c>
      <c r="C112" s="26"/>
      <c r="D112" s="28">
        <v>820.0</v>
      </c>
      <c r="E112" s="28" t="str">
        <f t="shared" si="13"/>
        <v>0.00</v>
      </c>
      <c r="F112" s="28">
        <v>300.0</v>
      </c>
      <c r="G112" s="28" t="str">
        <f t="shared" si="14"/>
        <v>0.00</v>
      </c>
      <c r="H112" s="28" t="str">
        <f t="shared" si="15"/>
        <v>0.00</v>
      </c>
      <c r="I112" s="1"/>
      <c r="J112" s="1"/>
      <c r="K112" s="1"/>
    </row>
    <row r="113" ht="34.5" customHeight="1">
      <c r="A113" s="1"/>
      <c r="B113" s="39" t="s">
        <v>119</v>
      </c>
      <c r="C113" s="26"/>
      <c r="D113" s="28">
        <v>810.0</v>
      </c>
      <c r="E113" s="28" t="str">
        <f t="shared" si="13"/>
        <v>0.00</v>
      </c>
      <c r="F113" s="28">
        <v>250.0</v>
      </c>
      <c r="G113" s="28" t="str">
        <f t="shared" si="14"/>
        <v>0.00</v>
      </c>
      <c r="H113" s="28" t="str">
        <f t="shared" si="15"/>
        <v>0.00</v>
      </c>
      <c r="I113" s="1"/>
      <c r="J113" s="1"/>
      <c r="K113" s="1"/>
    </row>
    <row r="114" ht="13.5" customHeight="1">
      <c r="A114" s="33"/>
      <c r="B114" s="34" t="s">
        <v>61</v>
      </c>
      <c r="C114" s="35" t="str">
        <f>SUM(C92:C113)</f>
        <v>0</v>
      </c>
      <c r="D114" s="35"/>
      <c r="E114" s="35" t="str">
        <f>SUM(E92:E113)</f>
        <v>0</v>
      </c>
      <c r="F114" s="35"/>
      <c r="G114" s="35" t="str">
        <f t="shared" ref="G114:H114" si="16">SUM(G92:G113)</f>
        <v>0</v>
      </c>
      <c r="H114" s="35" t="str">
        <f t="shared" si="16"/>
        <v>0</v>
      </c>
      <c r="I114" s="1"/>
      <c r="J114" s="1"/>
      <c r="K114" s="1"/>
    </row>
    <row r="115" ht="13.5" customHeight="1">
      <c r="A115" s="1"/>
      <c r="B115" s="19" t="s">
        <v>120</v>
      </c>
      <c r="C115" s="20" t="s">
        <v>11</v>
      </c>
      <c r="D115" s="21" t="s">
        <v>12</v>
      </c>
      <c r="E115" s="21" t="s">
        <v>13</v>
      </c>
      <c r="F115" s="22" t="s">
        <v>14</v>
      </c>
      <c r="G115" s="21" t="s">
        <v>15</v>
      </c>
      <c r="H115" s="23" t="s">
        <v>16</v>
      </c>
      <c r="I115" s="33"/>
      <c r="J115" s="33"/>
      <c r="K115" s="33"/>
    </row>
    <row r="116" ht="13.5" customHeight="1">
      <c r="A116" s="1"/>
      <c r="B116" s="36" t="s">
        <v>121</v>
      </c>
      <c r="C116" s="26"/>
      <c r="D116" s="28">
        <v>340.0</v>
      </c>
      <c r="E116" s="28" t="str">
        <f t="shared" ref="E116:E142" si="17">C116*D116</f>
        <v>0.00</v>
      </c>
      <c r="F116" s="28">
        <v>100.0</v>
      </c>
      <c r="G116" s="28" t="str">
        <f t="shared" ref="G116:G142" si="18">F116*C116</f>
        <v>0.00</v>
      </c>
      <c r="H116" s="28" t="str">
        <f t="shared" ref="H116:H142" si="19">G116/$C$2</f>
        <v>0.00</v>
      </c>
      <c r="I116" s="1"/>
      <c r="J116" s="1"/>
      <c r="K116" s="1"/>
    </row>
    <row r="117" ht="13.5" customHeight="1">
      <c r="A117" s="1"/>
      <c r="B117" s="36" t="s">
        <v>122</v>
      </c>
      <c r="C117" s="26"/>
      <c r="D117" s="28">
        <v>320.0</v>
      </c>
      <c r="E117" s="28" t="str">
        <f t="shared" si="17"/>
        <v>0.00</v>
      </c>
      <c r="F117" s="28">
        <v>100.0</v>
      </c>
      <c r="G117" s="28" t="str">
        <f t="shared" si="18"/>
        <v>0.00</v>
      </c>
      <c r="H117" s="28" t="str">
        <f t="shared" si="19"/>
        <v>0.00</v>
      </c>
      <c r="I117" s="1"/>
      <c r="J117" s="1"/>
      <c r="K117" s="1"/>
    </row>
    <row r="118" ht="13.5" customHeight="1">
      <c r="A118" s="1"/>
      <c r="B118" s="36" t="s">
        <v>123</v>
      </c>
      <c r="C118" s="26"/>
      <c r="D118" s="28">
        <v>930.0</v>
      </c>
      <c r="E118" s="28" t="str">
        <f t="shared" si="17"/>
        <v>0.00</v>
      </c>
      <c r="F118" s="28">
        <v>250.0</v>
      </c>
      <c r="G118" s="28" t="str">
        <f t="shared" si="18"/>
        <v>0.00</v>
      </c>
      <c r="H118" s="28" t="str">
        <f t="shared" si="19"/>
        <v>0.00</v>
      </c>
      <c r="I118" s="1"/>
      <c r="J118" s="1"/>
      <c r="K118" s="1"/>
    </row>
    <row r="119" ht="13.5" customHeight="1">
      <c r="A119" s="1"/>
      <c r="B119" s="36" t="s">
        <v>124</v>
      </c>
      <c r="C119" s="26"/>
      <c r="D119" s="28">
        <v>480.0</v>
      </c>
      <c r="E119" s="28" t="str">
        <f t="shared" si="17"/>
        <v>0.00</v>
      </c>
      <c r="F119" s="28">
        <v>200.0</v>
      </c>
      <c r="G119" s="28" t="str">
        <f t="shared" si="18"/>
        <v>0.00</v>
      </c>
      <c r="H119" s="28" t="str">
        <f t="shared" si="19"/>
        <v>0.00</v>
      </c>
      <c r="I119" s="1"/>
      <c r="J119" s="1"/>
      <c r="K119" s="1"/>
    </row>
    <row r="120" ht="13.5" customHeight="1">
      <c r="A120" s="1"/>
      <c r="B120" s="36" t="s">
        <v>125</v>
      </c>
      <c r="C120" s="26"/>
      <c r="D120" s="28">
        <v>360.0</v>
      </c>
      <c r="E120" s="28" t="str">
        <f t="shared" si="17"/>
        <v>0.00</v>
      </c>
      <c r="F120" s="28">
        <v>160.0</v>
      </c>
      <c r="G120" s="28" t="str">
        <f t="shared" si="18"/>
        <v>0.00</v>
      </c>
      <c r="H120" s="28" t="str">
        <f t="shared" si="19"/>
        <v>0.00</v>
      </c>
      <c r="I120" s="1"/>
      <c r="J120" s="1"/>
      <c r="K120" s="1"/>
    </row>
    <row r="121" ht="13.5" customHeight="1">
      <c r="A121" s="1"/>
      <c r="B121" s="36" t="s">
        <v>126</v>
      </c>
      <c r="C121" s="26"/>
      <c r="D121" s="28">
        <v>640.0</v>
      </c>
      <c r="E121" s="28" t="str">
        <f t="shared" si="17"/>
        <v>0.00</v>
      </c>
      <c r="F121" s="28">
        <v>200.0</v>
      </c>
      <c r="G121" s="28" t="str">
        <f t="shared" si="18"/>
        <v>0.00</v>
      </c>
      <c r="H121" s="28" t="str">
        <f t="shared" si="19"/>
        <v>0.00</v>
      </c>
      <c r="I121" s="1"/>
      <c r="J121" s="1"/>
      <c r="K121" s="1"/>
    </row>
    <row r="122" ht="13.5" customHeight="1">
      <c r="A122" s="1"/>
      <c r="B122" s="36" t="s">
        <v>127</v>
      </c>
      <c r="C122" s="26"/>
      <c r="D122" s="28">
        <v>690.0</v>
      </c>
      <c r="E122" s="28" t="str">
        <f t="shared" si="17"/>
        <v>0.00</v>
      </c>
      <c r="F122" s="28">
        <v>200.0</v>
      </c>
      <c r="G122" s="28" t="str">
        <f t="shared" si="18"/>
        <v>0.00</v>
      </c>
      <c r="H122" s="28" t="str">
        <f t="shared" si="19"/>
        <v>0.00</v>
      </c>
      <c r="I122" s="1"/>
      <c r="J122" s="1"/>
      <c r="K122" s="1"/>
    </row>
    <row r="123" ht="13.5" customHeight="1">
      <c r="A123" s="1"/>
      <c r="B123" s="25" t="s">
        <v>128</v>
      </c>
      <c r="C123" s="30"/>
      <c r="D123" s="27">
        <v>670.0</v>
      </c>
      <c r="E123" s="28" t="str">
        <f t="shared" si="17"/>
        <v>0.00</v>
      </c>
      <c r="F123" s="27">
        <v>200.0</v>
      </c>
      <c r="G123" s="28" t="str">
        <f t="shared" si="18"/>
        <v>0.00</v>
      </c>
      <c r="H123" s="28" t="str">
        <f t="shared" si="19"/>
        <v>0.00</v>
      </c>
      <c r="I123" s="31"/>
      <c r="J123" s="1"/>
      <c r="K123" s="1"/>
    </row>
    <row r="124" ht="13.5" customHeight="1">
      <c r="A124" s="1"/>
      <c r="B124" s="25" t="s">
        <v>129</v>
      </c>
      <c r="C124" s="30"/>
      <c r="D124" s="27">
        <v>620.0</v>
      </c>
      <c r="E124" s="28" t="str">
        <f t="shared" si="17"/>
        <v>0.00</v>
      </c>
      <c r="F124" s="27">
        <v>200.0</v>
      </c>
      <c r="G124" s="28" t="str">
        <f t="shared" si="18"/>
        <v>0.00</v>
      </c>
      <c r="H124" s="28" t="str">
        <f t="shared" si="19"/>
        <v>0.00</v>
      </c>
      <c r="I124" s="31"/>
      <c r="J124" s="1"/>
      <c r="K124" s="1"/>
    </row>
    <row r="125" ht="13.5" customHeight="1">
      <c r="A125" s="1"/>
      <c r="B125" s="25" t="s">
        <v>130</v>
      </c>
      <c r="C125" s="30"/>
      <c r="D125" s="27">
        <v>520.0</v>
      </c>
      <c r="E125" s="28" t="str">
        <f t="shared" si="17"/>
        <v>0.00</v>
      </c>
      <c r="F125" s="27">
        <v>200.0</v>
      </c>
      <c r="G125" s="28" t="str">
        <f t="shared" si="18"/>
        <v>0.00</v>
      </c>
      <c r="H125" s="28" t="str">
        <f t="shared" si="19"/>
        <v>0.00</v>
      </c>
      <c r="I125" s="31"/>
      <c r="J125" s="1"/>
      <c r="K125" s="1"/>
    </row>
    <row r="126" ht="13.5" customHeight="1">
      <c r="A126" s="1"/>
      <c r="B126" s="25" t="s">
        <v>131</v>
      </c>
      <c r="C126" s="30"/>
      <c r="D126" s="27">
        <v>680.0</v>
      </c>
      <c r="E126" s="28" t="str">
        <f t="shared" si="17"/>
        <v>0.00</v>
      </c>
      <c r="F126" s="27">
        <v>180.0</v>
      </c>
      <c r="G126" s="28" t="str">
        <f t="shared" si="18"/>
        <v>0.00</v>
      </c>
      <c r="H126" s="28" t="str">
        <f t="shared" si="19"/>
        <v>0.00</v>
      </c>
      <c r="I126" s="31"/>
      <c r="J126" s="1"/>
      <c r="K126" s="1"/>
    </row>
    <row r="127" ht="13.5" customHeight="1">
      <c r="A127" s="1"/>
      <c r="B127" s="25" t="s">
        <v>132</v>
      </c>
      <c r="C127" s="30"/>
      <c r="D127" s="27">
        <v>620.0</v>
      </c>
      <c r="E127" s="28" t="str">
        <f t="shared" si="17"/>
        <v>0.00</v>
      </c>
      <c r="F127" s="27">
        <v>180.0</v>
      </c>
      <c r="G127" s="28" t="str">
        <f t="shared" si="18"/>
        <v>0.00</v>
      </c>
      <c r="H127" s="28" t="str">
        <f t="shared" si="19"/>
        <v>0.00</v>
      </c>
      <c r="I127" s="31"/>
      <c r="J127" s="1"/>
      <c r="K127" s="1"/>
    </row>
    <row r="128" ht="13.5" customHeight="1">
      <c r="A128" s="1"/>
      <c r="B128" s="25" t="s">
        <v>133</v>
      </c>
      <c r="C128" s="30"/>
      <c r="D128" s="27">
        <v>450.0</v>
      </c>
      <c r="E128" s="28" t="str">
        <f t="shared" si="17"/>
        <v>0.00</v>
      </c>
      <c r="F128" s="27">
        <v>150.0</v>
      </c>
      <c r="G128" s="28" t="str">
        <f t="shared" si="18"/>
        <v>0.00</v>
      </c>
      <c r="H128" s="28" t="str">
        <f t="shared" si="19"/>
        <v>0.00</v>
      </c>
      <c r="I128" s="31"/>
      <c r="J128" s="1"/>
      <c r="K128" s="1"/>
    </row>
    <row r="129" ht="13.5" customHeight="1">
      <c r="A129" s="1"/>
      <c r="B129" s="25" t="s">
        <v>134</v>
      </c>
      <c r="C129" s="30"/>
      <c r="D129" s="27">
        <v>360.0</v>
      </c>
      <c r="E129" s="28" t="str">
        <f t="shared" si="17"/>
        <v>0.00</v>
      </c>
      <c r="F129" s="27">
        <v>100.0</v>
      </c>
      <c r="G129" s="28" t="str">
        <f t="shared" si="18"/>
        <v>0.00</v>
      </c>
      <c r="H129" s="28" t="str">
        <f t="shared" si="19"/>
        <v>0.00</v>
      </c>
      <c r="I129" s="31"/>
      <c r="J129" s="1"/>
      <c r="K129" s="1"/>
    </row>
    <row r="130" ht="13.5" customHeight="1">
      <c r="A130" s="1"/>
      <c r="B130" s="25" t="s">
        <v>135</v>
      </c>
      <c r="C130" s="30"/>
      <c r="D130" s="27">
        <v>420.0</v>
      </c>
      <c r="E130" s="28" t="str">
        <f t="shared" si="17"/>
        <v>0.00</v>
      </c>
      <c r="F130" s="27">
        <v>100.0</v>
      </c>
      <c r="G130" s="28" t="str">
        <f t="shared" si="18"/>
        <v>0.00</v>
      </c>
      <c r="H130" s="28" t="str">
        <f t="shared" si="19"/>
        <v>0.00</v>
      </c>
      <c r="I130" s="31"/>
      <c r="J130" s="1"/>
      <c r="K130" s="1"/>
    </row>
    <row r="131" ht="13.5" customHeight="1">
      <c r="A131" s="1"/>
      <c r="B131" s="25" t="s">
        <v>136</v>
      </c>
      <c r="C131" s="30"/>
      <c r="D131" s="27">
        <v>390.0</v>
      </c>
      <c r="E131" s="28" t="str">
        <f t="shared" si="17"/>
        <v>0.00</v>
      </c>
      <c r="F131" s="27">
        <v>100.0</v>
      </c>
      <c r="G131" s="28" t="str">
        <f t="shared" si="18"/>
        <v>0.00</v>
      </c>
      <c r="H131" s="28" t="str">
        <f t="shared" si="19"/>
        <v>0.00</v>
      </c>
      <c r="I131" s="31"/>
      <c r="J131" s="1"/>
      <c r="K131" s="1"/>
    </row>
    <row r="132" ht="13.5" customHeight="1">
      <c r="A132" s="1"/>
      <c r="B132" s="25" t="s">
        <v>137</v>
      </c>
      <c r="C132" s="30"/>
      <c r="D132" s="27">
        <v>640.0</v>
      </c>
      <c r="E132" s="28" t="str">
        <f t="shared" si="17"/>
        <v>0.00</v>
      </c>
      <c r="F132" s="27">
        <v>150.0</v>
      </c>
      <c r="G132" s="28" t="str">
        <f t="shared" si="18"/>
        <v>0.00</v>
      </c>
      <c r="H132" s="28" t="str">
        <f t="shared" si="19"/>
        <v>0.00</v>
      </c>
      <c r="I132" s="31"/>
      <c r="J132" s="1"/>
      <c r="K132" s="1"/>
    </row>
    <row r="133" ht="13.5" customHeight="1">
      <c r="A133" s="1"/>
      <c r="B133" s="25" t="s">
        <v>138</v>
      </c>
      <c r="C133" s="30"/>
      <c r="D133" s="27">
        <v>660.0</v>
      </c>
      <c r="E133" s="28" t="str">
        <f t="shared" si="17"/>
        <v>0.00</v>
      </c>
      <c r="F133" s="27">
        <v>150.0</v>
      </c>
      <c r="G133" s="28" t="str">
        <f t="shared" si="18"/>
        <v>0.00</v>
      </c>
      <c r="H133" s="28" t="str">
        <f t="shared" si="19"/>
        <v>0.00</v>
      </c>
      <c r="I133" s="31"/>
      <c r="J133" s="1"/>
      <c r="K133" s="1"/>
    </row>
    <row r="134" ht="13.5" customHeight="1">
      <c r="A134" s="1"/>
      <c r="B134" s="25" t="s">
        <v>139</v>
      </c>
      <c r="C134" s="30"/>
      <c r="D134" s="27">
        <v>610.0</v>
      </c>
      <c r="E134" s="28" t="str">
        <f t="shared" si="17"/>
        <v>0.00</v>
      </c>
      <c r="F134" s="27">
        <v>150.0</v>
      </c>
      <c r="G134" s="28" t="str">
        <f t="shared" si="18"/>
        <v>0.00</v>
      </c>
      <c r="H134" s="28" t="str">
        <f t="shared" si="19"/>
        <v>0.00</v>
      </c>
      <c r="I134" s="31"/>
      <c r="J134" s="1"/>
      <c r="K134" s="1"/>
    </row>
    <row r="135" ht="13.5" customHeight="1">
      <c r="A135" s="1"/>
      <c r="B135" s="25" t="s">
        <v>140</v>
      </c>
      <c r="C135" s="30"/>
      <c r="D135" s="27">
        <v>690.0</v>
      </c>
      <c r="E135" s="28" t="str">
        <f t="shared" si="17"/>
        <v>0.00</v>
      </c>
      <c r="F135" s="27">
        <v>150.0</v>
      </c>
      <c r="G135" s="28" t="str">
        <f t="shared" si="18"/>
        <v>0.00</v>
      </c>
      <c r="H135" s="28" t="str">
        <f t="shared" si="19"/>
        <v>0.00</v>
      </c>
      <c r="I135" s="31"/>
      <c r="J135" s="1"/>
      <c r="K135" s="1"/>
    </row>
    <row r="136" ht="13.5" customHeight="1">
      <c r="A136" s="1"/>
      <c r="B136" s="25" t="s">
        <v>141</v>
      </c>
      <c r="C136" s="30"/>
      <c r="D136" s="27">
        <v>650.0</v>
      </c>
      <c r="E136" s="28" t="str">
        <f t="shared" si="17"/>
        <v>0.00</v>
      </c>
      <c r="F136" s="27">
        <v>150.0</v>
      </c>
      <c r="G136" s="28" t="str">
        <f t="shared" si="18"/>
        <v>0.00</v>
      </c>
      <c r="H136" s="28" t="str">
        <f t="shared" si="19"/>
        <v>0.00</v>
      </c>
      <c r="I136" s="31"/>
      <c r="J136" s="1"/>
      <c r="K136" s="1"/>
    </row>
    <row r="137" ht="13.5" customHeight="1">
      <c r="A137" s="1"/>
      <c r="B137" s="25" t="s">
        <v>142</v>
      </c>
      <c r="C137" s="30"/>
      <c r="D137" s="27">
        <v>420.0</v>
      </c>
      <c r="E137" s="28" t="str">
        <f t="shared" si="17"/>
        <v>0.00</v>
      </c>
      <c r="F137" s="27">
        <v>100.0</v>
      </c>
      <c r="G137" s="28" t="str">
        <f t="shared" si="18"/>
        <v>0.00</v>
      </c>
      <c r="H137" s="28" t="str">
        <f t="shared" si="19"/>
        <v>0.00</v>
      </c>
      <c r="I137" s="31"/>
      <c r="J137" s="1"/>
      <c r="K137" s="1"/>
    </row>
    <row r="138" ht="13.5" customHeight="1">
      <c r="A138" s="1"/>
      <c r="B138" s="25" t="s">
        <v>143</v>
      </c>
      <c r="C138" s="30"/>
      <c r="D138" s="27">
        <v>450.0</v>
      </c>
      <c r="E138" s="28" t="str">
        <f t="shared" si="17"/>
        <v>0.00</v>
      </c>
      <c r="F138" s="27">
        <v>100.0</v>
      </c>
      <c r="G138" s="28" t="str">
        <f t="shared" si="18"/>
        <v>0.00</v>
      </c>
      <c r="H138" s="28" t="str">
        <f t="shared" si="19"/>
        <v>0.00</v>
      </c>
      <c r="I138" s="31"/>
      <c r="J138" s="1"/>
      <c r="K138" s="1"/>
    </row>
    <row r="139" ht="13.5" customHeight="1">
      <c r="A139" s="1"/>
      <c r="B139" s="25" t="s">
        <v>144</v>
      </c>
      <c r="C139" s="30"/>
      <c r="D139" s="27">
        <v>625.0</v>
      </c>
      <c r="E139" s="28" t="str">
        <f t="shared" si="17"/>
        <v>0.00</v>
      </c>
      <c r="F139" s="27">
        <v>100.0</v>
      </c>
      <c r="G139" s="28" t="str">
        <f t="shared" si="18"/>
        <v>0.00</v>
      </c>
      <c r="H139" s="28" t="str">
        <f t="shared" si="19"/>
        <v>0.00</v>
      </c>
      <c r="I139" s="31"/>
      <c r="J139" s="1"/>
      <c r="K139" s="1"/>
    </row>
    <row r="140" ht="13.5" customHeight="1">
      <c r="A140" s="1"/>
      <c r="B140" s="25" t="s">
        <v>145</v>
      </c>
      <c r="C140" s="30"/>
      <c r="D140" s="27">
        <v>180.0</v>
      </c>
      <c r="E140" s="28" t="str">
        <f t="shared" si="17"/>
        <v>0.00</v>
      </c>
      <c r="F140" s="27">
        <v>50.0</v>
      </c>
      <c r="G140" s="28" t="str">
        <f t="shared" si="18"/>
        <v>0.00</v>
      </c>
      <c r="H140" s="28" t="str">
        <f t="shared" si="19"/>
        <v>0.00</v>
      </c>
      <c r="I140" s="31"/>
      <c r="J140" s="1"/>
      <c r="K140" s="1"/>
    </row>
    <row r="141" ht="13.5" customHeight="1">
      <c r="A141" s="1"/>
      <c r="B141" s="25" t="s">
        <v>146</v>
      </c>
      <c r="C141" s="30"/>
      <c r="D141" s="27">
        <v>180.0</v>
      </c>
      <c r="E141" s="28" t="str">
        <f t="shared" si="17"/>
        <v>0.00</v>
      </c>
      <c r="F141" s="27">
        <v>50.0</v>
      </c>
      <c r="G141" s="28" t="str">
        <f t="shared" si="18"/>
        <v>0.00</v>
      </c>
      <c r="H141" s="28" t="str">
        <f t="shared" si="19"/>
        <v>0.00</v>
      </c>
      <c r="I141" s="31"/>
      <c r="J141" s="1"/>
      <c r="K141" s="1"/>
    </row>
    <row r="142" ht="13.5" customHeight="1">
      <c r="A142" s="1"/>
      <c r="B142" s="25" t="s">
        <v>147</v>
      </c>
      <c r="C142" s="30"/>
      <c r="D142" s="27">
        <v>180.0</v>
      </c>
      <c r="E142" s="28" t="str">
        <f t="shared" si="17"/>
        <v>0.00</v>
      </c>
      <c r="F142" s="27">
        <v>50.0</v>
      </c>
      <c r="G142" s="28" t="str">
        <f t="shared" si="18"/>
        <v>0.00</v>
      </c>
      <c r="H142" s="28" t="str">
        <f t="shared" si="19"/>
        <v>0.00</v>
      </c>
      <c r="I142" s="31"/>
      <c r="J142" s="1"/>
      <c r="K142" s="1"/>
    </row>
    <row r="143" ht="13.5" customHeight="1">
      <c r="A143" s="33"/>
      <c r="B143" s="34" t="s">
        <v>61</v>
      </c>
      <c r="C143" s="35" t="str">
        <f>SUM(C116:C142)</f>
        <v>0</v>
      </c>
      <c r="D143" s="35"/>
      <c r="E143" s="35" t="str">
        <f>SUM(E116:E142)</f>
        <v>0</v>
      </c>
      <c r="F143" s="35"/>
      <c r="G143" s="35" t="str">
        <f t="shared" ref="G143:H143" si="20">SUM(G116:G142)</f>
        <v>0</v>
      </c>
      <c r="H143" s="35" t="str">
        <f t="shared" si="20"/>
        <v>0</v>
      </c>
      <c r="I143" s="1"/>
      <c r="J143" s="1"/>
      <c r="K143" s="1"/>
    </row>
    <row r="144" ht="13.5" customHeight="1">
      <c r="A144" s="1"/>
      <c r="B144" s="19" t="s">
        <v>148</v>
      </c>
      <c r="C144" s="20" t="s">
        <v>11</v>
      </c>
      <c r="D144" s="21" t="s">
        <v>12</v>
      </c>
      <c r="E144" s="21" t="s">
        <v>13</v>
      </c>
      <c r="F144" s="22" t="s">
        <v>14</v>
      </c>
      <c r="G144" s="21" t="s">
        <v>15</v>
      </c>
      <c r="H144" s="23" t="s">
        <v>16</v>
      </c>
      <c r="I144" s="33"/>
      <c r="J144" s="33"/>
      <c r="K144" s="33"/>
    </row>
    <row r="145" ht="13.5" customHeight="1">
      <c r="A145" s="1"/>
      <c r="B145" s="36" t="s">
        <v>149</v>
      </c>
      <c r="C145" s="26"/>
      <c r="D145" s="28">
        <v>1250.0</v>
      </c>
      <c r="E145" s="28" t="str">
        <f t="shared" ref="E145:E174" si="21">C145*D145</f>
        <v>0.00</v>
      </c>
      <c r="F145" s="28">
        <v>150.0</v>
      </c>
      <c r="G145" s="28" t="str">
        <f t="shared" ref="G145:G174" si="22">F145*C145</f>
        <v>0.00</v>
      </c>
      <c r="H145" s="28" t="str">
        <f t="shared" ref="H145:H174" si="23">G145/$C$2</f>
        <v>0.00</v>
      </c>
      <c r="I145" s="1"/>
      <c r="J145" s="1"/>
      <c r="K145" s="1"/>
    </row>
    <row r="146" ht="13.5" customHeight="1">
      <c r="A146" s="1"/>
      <c r="B146" s="36" t="s">
        <v>150</v>
      </c>
      <c r="C146" s="26"/>
      <c r="D146" s="28">
        <v>1250.0</v>
      </c>
      <c r="E146" s="28" t="str">
        <f t="shared" si="21"/>
        <v>0.00</v>
      </c>
      <c r="F146" s="28">
        <v>300.0</v>
      </c>
      <c r="G146" s="28" t="str">
        <f t="shared" si="22"/>
        <v>0.00</v>
      </c>
      <c r="H146" s="28" t="str">
        <f t="shared" si="23"/>
        <v>0.00</v>
      </c>
      <c r="I146" s="1"/>
      <c r="J146" s="1"/>
      <c r="K146" s="1"/>
    </row>
    <row r="147" ht="13.5" customHeight="1">
      <c r="A147" s="1"/>
      <c r="B147" s="36" t="s">
        <v>151</v>
      </c>
      <c r="C147" s="26"/>
      <c r="D147" s="28">
        <v>1250.0</v>
      </c>
      <c r="E147" s="28" t="str">
        <f t="shared" si="21"/>
        <v>0.00</v>
      </c>
      <c r="F147" s="28">
        <v>300.0</v>
      </c>
      <c r="G147" s="28" t="str">
        <f t="shared" si="22"/>
        <v>0.00</v>
      </c>
      <c r="H147" s="28" t="str">
        <f t="shared" si="23"/>
        <v>0.00</v>
      </c>
      <c r="I147" s="1"/>
      <c r="J147" s="1"/>
      <c r="K147" s="1"/>
    </row>
    <row r="148" ht="13.5" customHeight="1">
      <c r="A148" s="1"/>
      <c r="B148" s="36" t="s">
        <v>152</v>
      </c>
      <c r="C148" s="26"/>
      <c r="D148" s="28">
        <v>760.0</v>
      </c>
      <c r="E148" s="28" t="str">
        <f t="shared" si="21"/>
        <v>0.00</v>
      </c>
      <c r="F148" s="28">
        <v>150.0</v>
      </c>
      <c r="G148" s="28" t="str">
        <f t="shared" si="22"/>
        <v>0.00</v>
      </c>
      <c r="H148" s="28" t="str">
        <f t="shared" si="23"/>
        <v>0.00</v>
      </c>
      <c r="I148" s="31"/>
      <c r="J148" s="1"/>
      <c r="K148" s="1"/>
    </row>
    <row r="149" ht="13.5" customHeight="1">
      <c r="A149" s="1"/>
      <c r="B149" s="25" t="s">
        <v>153</v>
      </c>
      <c r="C149" s="30"/>
      <c r="D149" s="27">
        <v>1060.0</v>
      </c>
      <c r="E149" s="28" t="str">
        <f t="shared" si="21"/>
        <v>0.00</v>
      </c>
      <c r="F149" s="27">
        <v>200.0</v>
      </c>
      <c r="G149" s="28" t="str">
        <f t="shared" si="22"/>
        <v>0.00</v>
      </c>
      <c r="H149" s="28" t="str">
        <f t="shared" si="23"/>
        <v>0.00</v>
      </c>
      <c r="I149" s="31"/>
      <c r="J149" s="1"/>
      <c r="K149" s="1"/>
    </row>
    <row r="150" ht="13.5" customHeight="1">
      <c r="A150" s="1"/>
      <c r="B150" s="25" t="s">
        <v>154</v>
      </c>
      <c r="C150" s="30"/>
      <c r="D150" s="27">
        <v>920.0</v>
      </c>
      <c r="E150" s="28" t="str">
        <f t="shared" si="21"/>
        <v>0.00</v>
      </c>
      <c r="F150" s="27">
        <v>200.0</v>
      </c>
      <c r="G150" s="28" t="str">
        <f t="shared" si="22"/>
        <v>0.00</v>
      </c>
      <c r="H150" s="28" t="str">
        <f t="shared" si="23"/>
        <v>0.00</v>
      </c>
      <c r="I150" s="31"/>
      <c r="J150" s="1"/>
      <c r="K150" s="1"/>
    </row>
    <row r="151" ht="13.5" customHeight="1">
      <c r="A151" s="1"/>
      <c r="B151" s="25" t="s">
        <v>155</v>
      </c>
      <c r="C151" s="30"/>
      <c r="D151" s="27">
        <v>850.0</v>
      </c>
      <c r="E151" s="28" t="str">
        <f t="shared" si="21"/>
        <v>0.00</v>
      </c>
      <c r="F151" s="27">
        <v>200.0</v>
      </c>
      <c r="G151" s="28" t="str">
        <f t="shared" si="22"/>
        <v>0.00</v>
      </c>
      <c r="H151" s="28" t="str">
        <f t="shared" si="23"/>
        <v>0.00</v>
      </c>
      <c r="I151" s="31"/>
      <c r="J151" s="1"/>
      <c r="K151" s="1"/>
    </row>
    <row r="152" ht="13.5" customHeight="1">
      <c r="A152" s="1"/>
      <c r="B152" s="36" t="s">
        <v>156</v>
      </c>
      <c r="C152" s="26"/>
      <c r="D152" s="27">
        <v>790.0</v>
      </c>
      <c r="E152" s="28" t="str">
        <f t="shared" si="21"/>
        <v>0.00</v>
      </c>
      <c r="F152" s="27">
        <v>200.0</v>
      </c>
      <c r="G152" s="28" t="str">
        <f t="shared" si="22"/>
        <v>0.00</v>
      </c>
      <c r="H152" s="28" t="str">
        <f t="shared" si="23"/>
        <v>0.00</v>
      </c>
      <c r="I152" s="31"/>
      <c r="J152" s="1"/>
      <c r="K152" s="1"/>
    </row>
    <row r="153" ht="13.5" customHeight="1">
      <c r="A153" s="1"/>
      <c r="B153" s="36" t="s">
        <v>157</v>
      </c>
      <c r="C153" s="26"/>
      <c r="D153" s="27">
        <v>1250.0</v>
      </c>
      <c r="E153" s="28" t="str">
        <f t="shared" si="21"/>
        <v>0.00</v>
      </c>
      <c r="F153" s="27">
        <v>150.0</v>
      </c>
      <c r="G153" s="28" t="str">
        <f t="shared" si="22"/>
        <v>0.00</v>
      </c>
      <c r="H153" s="28" t="str">
        <f t="shared" si="23"/>
        <v>0.00</v>
      </c>
      <c r="I153" s="31"/>
      <c r="J153" s="1"/>
      <c r="K153" s="1"/>
    </row>
    <row r="154" ht="13.5" customHeight="1">
      <c r="A154" s="1"/>
      <c r="B154" s="36" t="s">
        <v>158</v>
      </c>
      <c r="C154" s="26"/>
      <c r="D154" s="27">
        <v>790.0</v>
      </c>
      <c r="E154" s="28" t="str">
        <f t="shared" si="21"/>
        <v>0.00</v>
      </c>
      <c r="F154" s="27">
        <v>200.0</v>
      </c>
      <c r="G154" s="28" t="str">
        <f t="shared" si="22"/>
        <v>0.00</v>
      </c>
      <c r="H154" s="28" t="str">
        <f t="shared" si="23"/>
        <v>0.00</v>
      </c>
      <c r="I154" s="31"/>
      <c r="J154" s="1"/>
      <c r="K154" s="1"/>
    </row>
    <row r="155" ht="13.5" customHeight="1">
      <c r="A155" s="1"/>
      <c r="B155" s="36" t="s">
        <v>159</v>
      </c>
      <c r="C155" s="26"/>
      <c r="D155" s="27">
        <v>680.0</v>
      </c>
      <c r="E155" s="28" t="str">
        <f t="shared" si="21"/>
        <v>0.00</v>
      </c>
      <c r="F155" s="27">
        <v>200.0</v>
      </c>
      <c r="G155" s="28" t="str">
        <f t="shared" si="22"/>
        <v>0.00</v>
      </c>
      <c r="H155" s="28" t="str">
        <f t="shared" si="23"/>
        <v>0.00</v>
      </c>
      <c r="I155" s="31"/>
      <c r="J155" s="1"/>
      <c r="K155" s="1"/>
    </row>
    <row r="156" ht="13.5" customHeight="1">
      <c r="A156" s="1"/>
      <c r="B156" s="36" t="s">
        <v>160</v>
      </c>
      <c r="C156" s="26"/>
      <c r="D156" s="27">
        <v>980.0</v>
      </c>
      <c r="E156" s="28" t="str">
        <f t="shared" si="21"/>
        <v>0.00</v>
      </c>
      <c r="F156" s="27">
        <v>150.0</v>
      </c>
      <c r="G156" s="28" t="str">
        <f t="shared" si="22"/>
        <v>0.00</v>
      </c>
      <c r="H156" s="28" t="str">
        <f t="shared" si="23"/>
        <v>0.00</v>
      </c>
      <c r="I156" s="31"/>
      <c r="J156" s="1"/>
      <c r="K156" s="1"/>
    </row>
    <row r="157" ht="13.5" customHeight="1">
      <c r="A157" s="1"/>
      <c r="B157" s="25" t="s">
        <v>161</v>
      </c>
      <c r="C157" s="30"/>
      <c r="D157" s="27">
        <v>840.0</v>
      </c>
      <c r="E157" s="28" t="str">
        <f t="shared" si="21"/>
        <v>0.00</v>
      </c>
      <c r="F157" s="27">
        <v>150.0</v>
      </c>
      <c r="G157" s="28" t="str">
        <f t="shared" si="22"/>
        <v>0.00</v>
      </c>
      <c r="H157" s="28" t="str">
        <f t="shared" si="23"/>
        <v>0.00</v>
      </c>
      <c r="I157" s="31"/>
      <c r="J157" s="1"/>
      <c r="K157" s="1"/>
    </row>
    <row r="158" ht="13.5" customHeight="1">
      <c r="A158" s="1"/>
      <c r="B158" s="25" t="s">
        <v>162</v>
      </c>
      <c r="C158" s="30"/>
      <c r="D158" s="27">
        <v>680.0</v>
      </c>
      <c r="E158" s="28" t="str">
        <f t="shared" si="21"/>
        <v>0.00</v>
      </c>
      <c r="F158" s="27">
        <v>150.0</v>
      </c>
      <c r="G158" s="28" t="str">
        <f t="shared" si="22"/>
        <v>0.00</v>
      </c>
      <c r="H158" s="28" t="str">
        <f t="shared" si="23"/>
        <v>0.00</v>
      </c>
      <c r="I158" s="31"/>
      <c r="J158" s="1"/>
      <c r="K158" s="1"/>
    </row>
    <row r="159" ht="13.5" customHeight="1">
      <c r="A159" s="1"/>
      <c r="B159" s="25" t="s">
        <v>163</v>
      </c>
      <c r="C159" s="30"/>
      <c r="D159" s="27">
        <v>1150.0</v>
      </c>
      <c r="E159" s="28" t="str">
        <f t="shared" si="21"/>
        <v>0.00</v>
      </c>
      <c r="F159" s="27">
        <v>150.0</v>
      </c>
      <c r="G159" s="28" t="str">
        <f t="shared" si="22"/>
        <v>0.00</v>
      </c>
      <c r="H159" s="28" t="str">
        <f t="shared" si="23"/>
        <v>0.00</v>
      </c>
      <c r="I159" s="31"/>
      <c r="J159" s="1"/>
      <c r="K159" s="1"/>
    </row>
    <row r="160" ht="13.5" customHeight="1">
      <c r="A160" s="1"/>
      <c r="B160" s="25" t="s">
        <v>164</v>
      </c>
      <c r="C160" s="30"/>
      <c r="D160" s="27">
        <v>1100.0</v>
      </c>
      <c r="E160" s="28" t="str">
        <f t="shared" si="21"/>
        <v>0.00</v>
      </c>
      <c r="F160" s="27">
        <v>150.0</v>
      </c>
      <c r="G160" s="28" t="str">
        <f t="shared" si="22"/>
        <v>0.00</v>
      </c>
      <c r="H160" s="28" t="str">
        <f t="shared" si="23"/>
        <v>0.00</v>
      </c>
      <c r="I160" s="31"/>
      <c r="J160" s="1"/>
      <c r="K160" s="1"/>
    </row>
    <row r="161" ht="13.5" customHeight="1">
      <c r="A161" s="1"/>
      <c r="B161" s="36" t="s">
        <v>165</v>
      </c>
      <c r="C161" s="26"/>
      <c r="D161" s="27">
        <v>1270.0</v>
      </c>
      <c r="E161" s="28" t="str">
        <f t="shared" si="21"/>
        <v>0.00</v>
      </c>
      <c r="F161" s="27">
        <v>200.0</v>
      </c>
      <c r="G161" s="28" t="str">
        <f t="shared" si="22"/>
        <v>0.00</v>
      </c>
      <c r="H161" s="28" t="str">
        <f t="shared" si="23"/>
        <v>0.00</v>
      </c>
      <c r="I161" s="31"/>
      <c r="J161" s="1"/>
      <c r="K161" s="1"/>
    </row>
    <row r="162" ht="13.5" customHeight="1">
      <c r="A162" s="1"/>
      <c r="B162" s="25" t="s">
        <v>166</v>
      </c>
      <c r="C162" s="30"/>
      <c r="D162" s="27">
        <v>790.0</v>
      </c>
      <c r="E162" s="28" t="str">
        <f t="shared" si="21"/>
        <v>0.00</v>
      </c>
      <c r="F162" s="27">
        <v>200.0</v>
      </c>
      <c r="G162" s="28" t="str">
        <f t="shared" si="22"/>
        <v>0.00</v>
      </c>
      <c r="H162" s="28" t="str">
        <f t="shared" si="23"/>
        <v>0.00</v>
      </c>
      <c r="I162" s="31"/>
      <c r="J162" s="1"/>
      <c r="K162" s="1"/>
    </row>
    <row r="163" ht="13.5" customHeight="1">
      <c r="A163" s="1"/>
      <c r="B163" s="25" t="s">
        <v>167</v>
      </c>
      <c r="C163" s="30"/>
      <c r="D163" s="27">
        <v>680.0</v>
      </c>
      <c r="E163" s="28" t="str">
        <f t="shared" si="21"/>
        <v>0.00</v>
      </c>
      <c r="F163" s="27">
        <v>180.0</v>
      </c>
      <c r="G163" s="28" t="str">
        <f t="shared" si="22"/>
        <v>0.00</v>
      </c>
      <c r="H163" s="28" t="str">
        <f t="shared" si="23"/>
        <v>0.00</v>
      </c>
      <c r="I163" s="31"/>
      <c r="J163" s="1"/>
      <c r="K163" s="1"/>
    </row>
    <row r="164" ht="13.5" customHeight="1">
      <c r="A164" s="1"/>
      <c r="B164" s="36" t="s">
        <v>168</v>
      </c>
      <c r="C164" s="26"/>
      <c r="D164" s="27">
        <v>1150.0</v>
      </c>
      <c r="E164" s="28" t="str">
        <f t="shared" si="21"/>
        <v>0.00</v>
      </c>
      <c r="F164" s="27">
        <v>180.0</v>
      </c>
      <c r="G164" s="28" t="str">
        <f t="shared" si="22"/>
        <v>0.00</v>
      </c>
      <c r="H164" s="28" t="str">
        <f t="shared" si="23"/>
        <v>0.00</v>
      </c>
      <c r="I164" s="31"/>
      <c r="J164" s="1"/>
      <c r="K164" s="1"/>
    </row>
    <row r="165" ht="13.5" customHeight="1">
      <c r="A165" s="1"/>
      <c r="B165" s="25" t="s">
        <v>169</v>
      </c>
      <c r="C165" s="30"/>
      <c r="D165" s="27">
        <v>1150.0</v>
      </c>
      <c r="E165" s="28" t="str">
        <f t="shared" si="21"/>
        <v>0.00</v>
      </c>
      <c r="F165" s="27">
        <v>180.0</v>
      </c>
      <c r="G165" s="28" t="str">
        <f t="shared" si="22"/>
        <v>0.00</v>
      </c>
      <c r="H165" s="28" t="str">
        <f t="shared" si="23"/>
        <v>0.00</v>
      </c>
      <c r="I165" s="31"/>
      <c r="J165" s="1"/>
      <c r="K165" s="1"/>
    </row>
    <row r="166" ht="13.5" customHeight="1">
      <c r="A166" s="1"/>
      <c r="B166" s="25" t="s">
        <v>170</v>
      </c>
      <c r="C166" s="30"/>
      <c r="D166" s="27">
        <v>1150.0</v>
      </c>
      <c r="E166" s="28" t="str">
        <f t="shared" si="21"/>
        <v>0.00</v>
      </c>
      <c r="F166" s="27">
        <v>180.0</v>
      </c>
      <c r="G166" s="28" t="str">
        <f t="shared" si="22"/>
        <v>0.00</v>
      </c>
      <c r="H166" s="28" t="str">
        <f t="shared" si="23"/>
        <v>0.00</v>
      </c>
      <c r="I166" s="31"/>
      <c r="J166" s="1"/>
      <c r="K166" s="1"/>
    </row>
    <row r="167" ht="13.5" customHeight="1">
      <c r="A167" s="1"/>
      <c r="B167" s="25" t="s">
        <v>171</v>
      </c>
      <c r="C167" s="30"/>
      <c r="D167" s="27">
        <v>1150.0</v>
      </c>
      <c r="E167" s="28" t="str">
        <f t="shared" si="21"/>
        <v>0.00</v>
      </c>
      <c r="F167" s="27">
        <v>180.0</v>
      </c>
      <c r="G167" s="28" t="str">
        <f t="shared" si="22"/>
        <v>0.00</v>
      </c>
      <c r="H167" s="28" t="str">
        <f t="shared" si="23"/>
        <v>0.00</v>
      </c>
      <c r="I167" s="31"/>
      <c r="J167" s="1"/>
      <c r="K167" s="1"/>
    </row>
    <row r="168" ht="13.5" customHeight="1">
      <c r="A168" s="40"/>
      <c r="B168" s="46" t="s">
        <v>172</v>
      </c>
      <c r="C168" s="42"/>
      <c r="D168" s="43">
        <v>1000.0</v>
      </c>
      <c r="E168" s="43" t="str">
        <f t="shared" si="21"/>
        <v>0.00</v>
      </c>
      <c r="F168" s="43">
        <v>100.0</v>
      </c>
      <c r="G168" s="43" t="str">
        <f t="shared" si="22"/>
        <v>0.00</v>
      </c>
      <c r="H168" s="43" t="str">
        <f t="shared" si="23"/>
        <v>0.00</v>
      </c>
      <c r="I168" s="47"/>
      <c r="J168" s="45"/>
      <c r="K168" s="45"/>
    </row>
    <row r="169" ht="13.5" customHeight="1">
      <c r="A169" s="1"/>
      <c r="B169" s="25" t="s">
        <v>173</v>
      </c>
      <c r="C169" s="30"/>
      <c r="D169" s="27">
        <v>1500.0</v>
      </c>
      <c r="E169" s="28" t="str">
        <f t="shared" si="21"/>
        <v>0.00</v>
      </c>
      <c r="F169" s="27">
        <v>200.0</v>
      </c>
      <c r="G169" s="28" t="str">
        <f t="shared" si="22"/>
        <v>0.00</v>
      </c>
      <c r="H169" s="28" t="str">
        <f t="shared" si="23"/>
        <v>0.00</v>
      </c>
      <c r="I169" s="31"/>
      <c r="J169" s="1"/>
      <c r="K169" s="1"/>
    </row>
    <row r="170" ht="13.5" customHeight="1">
      <c r="A170" s="1"/>
      <c r="B170" s="36" t="s">
        <v>174</v>
      </c>
      <c r="C170" s="26"/>
      <c r="D170" s="28">
        <v>930.0</v>
      </c>
      <c r="E170" s="28" t="str">
        <f t="shared" si="21"/>
        <v>0.00</v>
      </c>
      <c r="F170" s="28">
        <v>300.0</v>
      </c>
      <c r="G170" s="28" t="str">
        <f t="shared" si="22"/>
        <v>0.00</v>
      </c>
      <c r="H170" s="28" t="str">
        <f t="shared" si="23"/>
        <v>0.00</v>
      </c>
      <c r="I170" s="31"/>
      <c r="J170" s="1"/>
      <c r="K170" s="1"/>
    </row>
    <row r="171" ht="13.5" customHeight="1">
      <c r="A171" s="1"/>
      <c r="B171" s="36" t="s">
        <v>175</v>
      </c>
      <c r="C171" s="26"/>
      <c r="D171" s="28">
        <v>690.0</v>
      </c>
      <c r="E171" s="28" t="str">
        <f t="shared" si="21"/>
        <v>0.00</v>
      </c>
      <c r="F171" s="28">
        <v>150.0</v>
      </c>
      <c r="G171" s="28" t="str">
        <f t="shared" si="22"/>
        <v>0.00</v>
      </c>
      <c r="H171" s="28" t="str">
        <f t="shared" si="23"/>
        <v>0.00</v>
      </c>
      <c r="I171" s="31"/>
      <c r="J171" s="1"/>
      <c r="K171" s="1"/>
    </row>
    <row r="172" ht="13.5" customHeight="1">
      <c r="A172" s="1"/>
      <c r="B172" s="36" t="s">
        <v>176</v>
      </c>
      <c r="C172" s="26"/>
      <c r="D172" s="28">
        <v>740.0</v>
      </c>
      <c r="E172" s="28" t="str">
        <f t="shared" si="21"/>
        <v>0.00</v>
      </c>
      <c r="F172" s="28">
        <v>150.0</v>
      </c>
      <c r="G172" s="28" t="str">
        <f t="shared" si="22"/>
        <v>0.00</v>
      </c>
      <c r="H172" s="28" t="str">
        <f t="shared" si="23"/>
        <v>0.00</v>
      </c>
      <c r="I172" s="31"/>
      <c r="J172" s="1"/>
      <c r="K172" s="1"/>
    </row>
    <row r="173" ht="13.5" customHeight="1">
      <c r="A173" s="1"/>
      <c r="B173" s="36" t="s">
        <v>177</v>
      </c>
      <c r="C173" s="26"/>
      <c r="D173" s="28">
        <v>930.0</v>
      </c>
      <c r="E173" s="28" t="str">
        <f t="shared" si="21"/>
        <v>0.00</v>
      </c>
      <c r="F173" s="28">
        <v>300.0</v>
      </c>
      <c r="G173" s="28" t="str">
        <f t="shared" si="22"/>
        <v>0.00</v>
      </c>
      <c r="H173" s="28" t="str">
        <f t="shared" si="23"/>
        <v>0.00</v>
      </c>
      <c r="I173" s="31"/>
      <c r="J173" s="1"/>
      <c r="K173" s="1"/>
    </row>
    <row r="174" ht="13.5" customHeight="1">
      <c r="A174" s="1"/>
      <c r="B174" s="25" t="s">
        <v>178</v>
      </c>
      <c r="C174" s="30"/>
      <c r="D174" s="27">
        <v>1030.0</v>
      </c>
      <c r="E174" s="27" t="str">
        <f t="shared" si="21"/>
        <v>0.00</v>
      </c>
      <c r="F174" s="27">
        <v>200.0</v>
      </c>
      <c r="G174" s="28" t="str">
        <f t="shared" si="22"/>
        <v>0.00</v>
      </c>
      <c r="H174" s="28" t="str">
        <f t="shared" si="23"/>
        <v>0.00</v>
      </c>
      <c r="I174" s="31"/>
      <c r="J174" s="1"/>
      <c r="K174" s="1"/>
    </row>
    <row r="175" ht="13.5" customHeight="1">
      <c r="A175" s="1"/>
      <c r="B175" s="34" t="s">
        <v>61</v>
      </c>
      <c r="C175" s="35" t="str">
        <f>SUM(C145:C174)</f>
        <v>0</v>
      </c>
      <c r="D175" s="35"/>
      <c r="E175" s="35" t="str">
        <f>SUM(E145:E174)</f>
        <v>0</v>
      </c>
      <c r="F175" s="35"/>
      <c r="G175" s="35" t="str">
        <f t="shared" ref="G175:H175" si="24">SUM(G145:G174)</f>
        <v>0</v>
      </c>
      <c r="H175" s="35" t="str">
        <f t="shared" si="24"/>
        <v>0</v>
      </c>
      <c r="I175" s="31"/>
      <c r="J175" s="1"/>
      <c r="K175" s="1"/>
    </row>
    <row r="176" ht="13.5" customHeight="1">
      <c r="A176" s="1"/>
      <c r="B176" s="19" t="s">
        <v>179</v>
      </c>
      <c r="C176" s="20" t="s">
        <v>11</v>
      </c>
      <c r="D176" s="21" t="s">
        <v>12</v>
      </c>
      <c r="E176" s="21" t="s">
        <v>13</v>
      </c>
      <c r="F176" s="22" t="s">
        <v>14</v>
      </c>
      <c r="G176" s="21" t="s">
        <v>15</v>
      </c>
      <c r="H176" s="23" t="s">
        <v>16</v>
      </c>
      <c r="I176" s="1"/>
      <c r="J176" s="1"/>
      <c r="K176" s="1"/>
    </row>
    <row r="177" ht="13.5" customHeight="1">
      <c r="A177" s="1"/>
      <c r="B177" s="36" t="s">
        <v>180</v>
      </c>
      <c r="C177" s="26"/>
      <c r="D177" s="28">
        <v>12900.0</v>
      </c>
      <c r="E177" s="28" t="str">
        <f t="shared" ref="E177:E191" si="25">C177*D177</f>
        <v>0.00</v>
      </c>
      <c r="F177" s="28">
        <v>3000.0</v>
      </c>
      <c r="G177" s="28" t="str">
        <f t="shared" ref="G177:G191" si="26">F177*C177</f>
        <v>0.00</v>
      </c>
      <c r="H177" s="28" t="str">
        <f t="shared" ref="H177:H191" si="27">G177/$C$2</f>
        <v>0.00</v>
      </c>
      <c r="I177" s="1"/>
      <c r="J177" s="1"/>
      <c r="K177" s="1"/>
    </row>
    <row r="178" ht="13.5" customHeight="1">
      <c r="A178" s="1"/>
      <c r="B178" s="36" t="s">
        <v>181</v>
      </c>
      <c r="C178" s="26"/>
      <c r="D178" s="28">
        <v>11700.0</v>
      </c>
      <c r="E178" s="28" t="str">
        <f t="shared" si="25"/>
        <v>0.00</v>
      </c>
      <c r="F178" s="28">
        <v>3000.0</v>
      </c>
      <c r="G178" s="28" t="str">
        <f t="shared" si="26"/>
        <v>0.00</v>
      </c>
      <c r="H178" s="28" t="str">
        <f t="shared" si="27"/>
        <v>0.00</v>
      </c>
      <c r="I178" s="1"/>
      <c r="J178" s="1"/>
      <c r="K178" s="1"/>
    </row>
    <row r="179" ht="13.5" customHeight="1">
      <c r="A179" s="1"/>
      <c r="B179" s="36" t="s">
        <v>182</v>
      </c>
      <c r="C179" s="26"/>
      <c r="D179" s="28">
        <v>55000.0</v>
      </c>
      <c r="E179" s="28" t="str">
        <f t="shared" si="25"/>
        <v>0.00</v>
      </c>
      <c r="F179" s="28">
        <v>5000.0</v>
      </c>
      <c r="G179" s="28" t="str">
        <f t="shared" si="26"/>
        <v>0.00</v>
      </c>
      <c r="H179" s="28" t="str">
        <f t="shared" si="27"/>
        <v>0.00</v>
      </c>
      <c r="I179" s="1"/>
      <c r="J179" s="1"/>
      <c r="K179" s="1"/>
    </row>
    <row r="180" ht="13.5" customHeight="1">
      <c r="A180" s="1"/>
      <c r="B180" s="36" t="s">
        <v>183</v>
      </c>
      <c r="C180" s="26"/>
      <c r="D180" s="28">
        <v>25000.0</v>
      </c>
      <c r="E180" s="28" t="str">
        <f t="shared" si="25"/>
        <v>0.00</v>
      </c>
      <c r="F180" s="28">
        <v>10000.0</v>
      </c>
      <c r="G180" s="28" t="str">
        <f t="shared" si="26"/>
        <v>0.00</v>
      </c>
      <c r="H180" s="28" t="str">
        <f t="shared" si="27"/>
        <v>0.00</v>
      </c>
      <c r="I180" s="1"/>
      <c r="J180" s="1"/>
      <c r="K180" s="1"/>
    </row>
    <row r="181" ht="13.5" customHeight="1">
      <c r="A181" s="1"/>
      <c r="B181" s="36" t="s">
        <v>184</v>
      </c>
      <c r="C181" s="26"/>
      <c r="D181" s="28">
        <v>15000.0</v>
      </c>
      <c r="E181" s="28" t="str">
        <f t="shared" si="25"/>
        <v>0.00</v>
      </c>
      <c r="F181" s="28">
        <v>10000.0</v>
      </c>
      <c r="G181" s="28" t="str">
        <f t="shared" si="26"/>
        <v>0.00</v>
      </c>
      <c r="H181" s="28" t="str">
        <f t="shared" si="27"/>
        <v>0.00</v>
      </c>
      <c r="I181" s="1"/>
      <c r="J181" s="1"/>
      <c r="K181" s="1"/>
    </row>
    <row r="182" ht="33.0" customHeight="1">
      <c r="A182" s="48"/>
      <c r="B182" s="46" t="s">
        <v>185</v>
      </c>
      <c r="C182" s="42"/>
      <c r="D182" s="43">
        <v>29000.0</v>
      </c>
      <c r="E182" s="43" t="str">
        <f t="shared" si="25"/>
        <v>0.00</v>
      </c>
      <c r="F182" s="43">
        <v>2500.0</v>
      </c>
      <c r="G182" s="43" t="str">
        <f t="shared" si="26"/>
        <v>0.00</v>
      </c>
      <c r="H182" s="43" t="str">
        <f t="shared" si="27"/>
        <v>0.00</v>
      </c>
      <c r="I182" s="49"/>
      <c r="J182" s="50"/>
      <c r="K182" s="50"/>
    </row>
    <row r="183" ht="36.75" customHeight="1">
      <c r="A183" s="48"/>
      <c r="B183" s="46" t="s">
        <v>186</v>
      </c>
      <c r="C183" s="42"/>
      <c r="D183" s="43">
        <v>6000.0</v>
      </c>
      <c r="E183" s="43" t="str">
        <f t="shared" si="25"/>
        <v>0.00</v>
      </c>
      <c r="F183" s="43">
        <v>1000.0</v>
      </c>
      <c r="G183" s="43" t="str">
        <f t="shared" si="26"/>
        <v>0.00</v>
      </c>
      <c r="H183" s="43" t="str">
        <f t="shared" si="27"/>
        <v>0.00</v>
      </c>
      <c r="I183" s="51"/>
      <c r="J183" s="50"/>
      <c r="K183" s="50"/>
    </row>
    <row r="184" ht="36.75" customHeight="1">
      <c r="A184" s="1"/>
      <c r="B184" s="36" t="s">
        <v>187</v>
      </c>
      <c r="C184" s="26"/>
      <c r="D184" s="28">
        <v>25000.0</v>
      </c>
      <c r="E184" s="28" t="str">
        <f t="shared" si="25"/>
        <v>0.00</v>
      </c>
      <c r="F184" s="28">
        <v>10000.0</v>
      </c>
      <c r="G184" s="28" t="str">
        <f t="shared" si="26"/>
        <v>0.00</v>
      </c>
      <c r="H184" s="28" t="str">
        <f t="shared" si="27"/>
        <v>0.00</v>
      </c>
      <c r="I184" s="1"/>
      <c r="J184" s="1"/>
      <c r="K184" s="1"/>
    </row>
    <row r="185" ht="15.0" customHeight="1">
      <c r="A185" s="1"/>
      <c r="B185" s="36" t="s">
        <v>188</v>
      </c>
      <c r="C185" s="26"/>
      <c r="D185" s="28">
        <v>35000.0</v>
      </c>
      <c r="E185" s="28" t="str">
        <f t="shared" si="25"/>
        <v>0.00</v>
      </c>
      <c r="F185" s="28">
        <v>5000.0</v>
      </c>
      <c r="G185" s="28" t="str">
        <f t="shared" si="26"/>
        <v>0.00</v>
      </c>
      <c r="H185" s="28" t="str">
        <f t="shared" si="27"/>
        <v>0.00</v>
      </c>
      <c r="I185" s="1"/>
      <c r="J185" s="1"/>
      <c r="K185" s="1"/>
    </row>
    <row r="186" ht="13.5" customHeight="1">
      <c r="A186" s="1"/>
      <c r="B186" s="36" t="s">
        <v>189</v>
      </c>
      <c r="C186" s="26"/>
      <c r="D186" s="28">
        <v>44000.0</v>
      </c>
      <c r="E186" s="28" t="str">
        <f t="shared" si="25"/>
        <v>0.00</v>
      </c>
      <c r="F186" s="28">
        <v>6000.0</v>
      </c>
      <c r="G186" s="28" t="str">
        <f t="shared" si="26"/>
        <v>0.00</v>
      </c>
      <c r="H186" s="28" t="str">
        <f t="shared" si="27"/>
        <v>0.00</v>
      </c>
      <c r="I186" s="1"/>
      <c r="J186" s="1"/>
      <c r="K186" s="1"/>
    </row>
    <row r="187" ht="12.75" customHeight="1">
      <c r="A187" s="1"/>
      <c r="B187" s="36" t="s">
        <v>190</v>
      </c>
      <c r="C187" s="26"/>
      <c r="D187" s="28">
        <v>45000.0</v>
      </c>
      <c r="E187" s="28" t="str">
        <f t="shared" si="25"/>
        <v>0.00</v>
      </c>
      <c r="F187" s="28">
        <v>6000.0</v>
      </c>
      <c r="G187" s="28" t="str">
        <f t="shared" si="26"/>
        <v>0.00</v>
      </c>
      <c r="H187" s="28" t="str">
        <f t="shared" si="27"/>
        <v>0.00</v>
      </c>
      <c r="I187" s="1"/>
      <c r="J187" s="1"/>
      <c r="K187" s="1"/>
    </row>
    <row r="188" ht="12.75" customHeight="1">
      <c r="A188" s="1"/>
      <c r="B188" s="36" t="s">
        <v>191</v>
      </c>
      <c r="C188" s="26"/>
      <c r="D188" s="28">
        <v>30000.0</v>
      </c>
      <c r="E188" s="28" t="str">
        <f t="shared" si="25"/>
        <v>0.00</v>
      </c>
      <c r="F188" s="28">
        <v>6000.0</v>
      </c>
      <c r="G188" s="28" t="str">
        <f t="shared" si="26"/>
        <v>0.00</v>
      </c>
      <c r="H188" s="28" t="str">
        <f t="shared" si="27"/>
        <v>0.00</v>
      </c>
      <c r="I188" s="1"/>
      <c r="J188" s="1"/>
      <c r="K188" s="1"/>
    </row>
    <row r="189" ht="12.75" customHeight="1">
      <c r="A189" s="1"/>
      <c r="B189" s="36" t="s">
        <v>192</v>
      </c>
      <c r="C189" s="26"/>
      <c r="D189" s="28">
        <v>35000.0</v>
      </c>
      <c r="E189" s="28" t="str">
        <f t="shared" si="25"/>
        <v>0.00</v>
      </c>
      <c r="F189" s="28">
        <v>6000.0</v>
      </c>
      <c r="G189" s="28" t="str">
        <f t="shared" si="26"/>
        <v>0.00</v>
      </c>
      <c r="H189" s="28" t="str">
        <f t="shared" si="27"/>
        <v>0.00</v>
      </c>
      <c r="I189" s="1"/>
      <c r="J189" s="1"/>
      <c r="K189" s="1"/>
    </row>
    <row r="190" ht="12.75" customHeight="1">
      <c r="A190" s="1"/>
      <c r="B190" s="36" t="s">
        <v>193</v>
      </c>
      <c r="C190" s="26"/>
      <c r="D190" s="28">
        <v>30000.0</v>
      </c>
      <c r="E190" s="28" t="str">
        <f t="shared" si="25"/>
        <v>0.00</v>
      </c>
      <c r="F190" s="28">
        <v>9000.0</v>
      </c>
      <c r="G190" s="28" t="str">
        <f t="shared" si="26"/>
        <v>0.00</v>
      </c>
      <c r="H190" s="28" t="str">
        <f t="shared" si="27"/>
        <v>0.00</v>
      </c>
      <c r="I190" s="1"/>
      <c r="J190" s="1"/>
      <c r="K190" s="1"/>
    </row>
    <row r="191" ht="12.75" customHeight="1">
      <c r="A191" s="1"/>
      <c r="B191" s="36" t="s">
        <v>194</v>
      </c>
      <c r="C191" s="26"/>
      <c r="D191" s="28">
        <v>20000.0</v>
      </c>
      <c r="E191" s="28" t="str">
        <f t="shared" si="25"/>
        <v>0.00</v>
      </c>
      <c r="F191" s="28">
        <v>10000.0</v>
      </c>
      <c r="G191" s="28" t="str">
        <f t="shared" si="26"/>
        <v>0.00</v>
      </c>
      <c r="H191" s="28" t="str">
        <f t="shared" si="27"/>
        <v>0.00</v>
      </c>
      <c r="I191" s="1"/>
      <c r="J191" s="1"/>
      <c r="K191" s="1"/>
    </row>
    <row r="192" ht="12.75" customHeight="1">
      <c r="A192" s="1"/>
      <c r="B192" s="34" t="s">
        <v>61</v>
      </c>
      <c r="C192" s="35" t="str">
        <f>SUM(C177:C191)</f>
        <v>0</v>
      </c>
      <c r="D192" s="52"/>
      <c r="E192" s="52" t="str">
        <f>SUM(E177:E191)</f>
        <v>0.00</v>
      </c>
      <c r="F192" s="52"/>
      <c r="G192" s="52" t="str">
        <f t="shared" ref="G192:H192" si="28">SUM(G177:G191)</f>
        <v>0.00</v>
      </c>
      <c r="H192" s="52" t="str">
        <f t="shared" si="28"/>
        <v>0.00</v>
      </c>
      <c r="I192" s="1"/>
      <c r="J192" s="1"/>
      <c r="K192" s="1"/>
    </row>
    <row r="193">
      <c r="A193" s="1"/>
      <c r="B193" s="19" t="s">
        <v>195</v>
      </c>
      <c r="C193" s="20" t="s">
        <v>11</v>
      </c>
      <c r="D193" s="21" t="s">
        <v>12</v>
      </c>
      <c r="E193" s="21" t="s">
        <v>13</v>
      </c>
      <c r="F193" s="22" t="s">
        <v>14</v>
      </c>
      <c r="G193" s="21" t="s">
        <v>15</v>
      </c>
      <c r="H193" s="23" t="s">
        <v>16</v>
      </c>
      <c r="I193" s="1"/>
      <c r="J193" s="1"/>
      <c r="K193" s="1"/>
    </row>
    <row r="194" ht="13.5" customHeight="1">
      <c r="A194" s="1"/>
      <c r="B194" s="36" t="s">
        <v>196</v>
      </c>
      <c r="C194" s="26"/>
      <c r="D194" s="28">
        <v>250.0</v>
      </c>
      <c r="E194" s="28" t="str">
        <f t="shared" ref="E194:E202" si="29">C194*D194</f>
        <v>0.00</v>
      </c>
      <c r="F194" s="28">
        <v>150.0</v>
      </c>
      <c r="G194" s="28" t="str">
        <f t="shared" ref="G194:G202" si="30">F194*C194</f>
        <v>0.00</v>
      </c>
      <c r="H194" s="28" t="str">
        <f t="shared" ref="H194:H202" si="31">G194/$C$2</f>
        <v>0.00</v>
      </c>
      <c r="I194" s="1"/>
      <c r="J194" s="1"/>
      <c r="K194" s="1"/>
    </row>
    <row r="195" ht="13.5" customHeight="1">
      <c r="A195" s="1"/>
      <c r="B195" s="36" t="s">
        <v>197</v>
      </c>
      <c r="C195" s="26"/>
      <c r="D195" s="28">
        <v>250.0</v>
      </c>
      <c r="E195" s="28" t="str">
        <f t="shared" si="29"/>
        <v>0.00</v>
      </c>
      <c r="F195" s="28">
        <v>150.0</v>
      </c>
      <c r="G195" s="28" t="str">
        <f t="shared" si="30"/>
        <v>0.00</v>
      </c>
      <c r="H195" s="28" t="str">
        <f t="shared" si="31"/>
        <v>0.00</v>
      </c>
      <c r="I195" s="1"/>
      <c r="J195" s="1"/>
      <c r="K195" s="1"/>
    </row>
    <row r="196" ht="13.5" customHeight="1">
      <c r="A196" s="1"/>
      <c r="B196" s="36" t="s">
        <v>198</v>
      </c>
      <c r="C196" s="26"/>
      <c r="D196" s="28">
        <v>200.0</v>
      </c>
      <c r="E196" s="28" t="str">
        <f t="shared" si="29"/>
        <v>0.00</v>
      </c>
      <c r="F196" s="28">
        <v>150.0</v>
      </c>
      <c r="G196" s="28" t="str">
        <f t="shared" si="30"/>
        <v>0.00</v>
      </c>
      <c r="H196" s="28" t="str">
        <f t="shared" si="31"/>
        <v>0.00</v>
      </c>
      <c r="I196" s="1"/>
      <c r="J196" s="1"/>
      <c r="K196" s="1"/>
    </row>
    <row r="197" ht="12.75" customHeight="1">
      <c r="A197" s="53"/>
      <c r="B197" s="36" t="s">
        <v>199</v>
      </c>
      <c r="C197" s="26"/>
      <c r="D197" s="28">
        <v>250.0</v>
      </c>
      <c r="E197" s="28" t="str">
        <f t="shared" si="29"/>
        <v>0.00</v>
      </c>
      <c r="F197" s="28">
        <v>150.0</v>
      </c>
      <c r="G197" s="28" t="str">
        <f t="shared" si="30"/>
        <v>0.00</v>
      </c>
      <c r="H197" s="28" t="str">
        <f t="shared" si="31"/>
        <v>0.00</v>
      </c>
      <c r="I197" s="54"/>
      <c r="J197" s="55"/>
      <c r="K197" s="55"/>
    </row>
    <row r="198" ht="13.5" customHeight="1">
      <c r="A198" s="1"/>
      <c r="B198" s="36" t="s">
        <v>200</v>
      </c>
      <c r="C198" s="26"/>
      <c r="D198" s="28">
        <v>450.0</v>
      </c>
      <c r="E198" s="28" t="str">
        <f t="shared" si="29"/>
        <v>0.00</v>
      </c>
      <c r="F198" s="28">
        <v>150.0</v>
      </c>
      <c r="G198" s="28" t="str">
        <f t="shared" si="30"/>
        <v>0.00</v>
      </c>
      <c r="H198" s="28" t="str">
        <f t="shared" si="31"/>
        <v>0.00</v>
      </c>
      <c r="I198" s="1"/>
      <c r="J198" s="1"/>
      <c r="K198" s="1"/>
    </row>
    <row r="199" ht="13.5" customHeight="1">
      <c r="A199" s="1"/>
      <c r="B199" s="36" t="s">
        <v>201</v>
      </c>
      <c r="C199" s="26"/>
      <c r="D199" s="28">
        <v>280.0</v>
      </c>
      <c r="E199" s="28" t="str">
        <f t="shared" si="29"/>
        <v>0.00</v>
      </c>
      <c r="F199" s="28">
        <v>150.0</v>
      </c>
      <c r="G199" s="28" t="str">
        <f t="shared" si="30"/>
        <v>0.00</v>
      </c>
      <c r="H199" s="28" t="str">
        <f t="shared" si="31"/>
        <v>0.00</v>
      </c>
      <c r="I199" s="1"/>
      <c r="J199" s="1"/>
      <c r="K199" s="1"/>
    </row>
    <row r="200" ht="13.5" customHeight="1">
      <c r="A200" s="1"/>
      <c r="B200" s="36" t="s">
        <v>202</v>
      </c>
      <c r="C200" s="26"/>
      <c r="D200" s="28">
        <v>400.0</v>
      </c>
      <c r="E200" s="28" t="str">
        <f t="shared" si="29"/>
        <v>0.00</v>
      </c>
      <c r="F200" s="28">
        <v>150.0</v>
      </c>
      <c r="G200" s="28" t="str">
        <f t="shared" si="30"/>
        <v>0.00</v>
      </c>
      <c r="H200" s="28" t="str">
        <f t="shared" si="31"/>
        <v>0.00</v>
      </c>
      <c r="I200" s="1"/>
      <c r="J200" s="1"/>
      <c r="K200" s="1"/>
    </row>
    <row r="201" ht="13.5" customHeight="1">
      <c r="A201" s="1"/>
      <c r="B201" s="36" t="s">
        <v>203</v>
      </c>
      <c r="C201" s="26"/>
      <c r="D201" s="28">
        <v>250.0</v>
      </c>
      <c r="E201" s="28" t="str">
        <f t="shared" si="29"/>
        <v>0.00</v>
      </c>
      <c r="F201" s="28">
        <v>150.0</v>
      </c>
      <c r="G201" s="28" t="str">
        <f t="shared" si="30"/>
        <v>0.00</v>
      </c>
      <c r="H201" s="28" t="str">
        <f t="shared" si="31"/>
        <v>0.00</v>
      </c>
      <c r="I201" s="1"/>
      <c r="J201" s="1"/>
      <c r="K201" s="1"/>
    </row>
    <row r="202" ht="13.5" customHeight="1">
      <c r="A202" s="1"/>
      <c r="B202" s="36" t="s">
        <v>204</v>
      </c>
      <c r="C202" s="26"/>
      <c r="D202" s="28">
        <v>250.0</v>
      </c>
      <c r="E202" s="28" t="str">
        <f t="shared" si="29"/>
        <v>0.00</v>
      </c>
      <c r="F202" s="28">
        <v>150.0</v>
      </c>
      <c r="G202" s="28" t="str">
        <f t="shared" si="30"/>
        <v>0.00</v>
      </c>
      <c r="H202" s="28" t="str">
        <f t="shared" si="31"/>
        <v>0.00</v>
      </c>
      <c r="I202" s="1"/>
      <c r="J202" s="1"/>
      <c r="K202" s="1"/>
    </row>
    <row r="203" ht="13.5" customHeight="1">
      <c r="A203" s="33"/>
      <c r="B203" s="34" t="s">
        <v>61</v>
      </c>
      <c r="C203" s="35" t="str">
        <f>SUM(C194:C202)</f>
        <v>0</v>
      </c>
      <c r="D203" s="35"/>
      <c r="E203" s="35" t="str">
        <f>SUM(E194:E202)</f>
        <v>0</v>
      </c>
      <c r="F203" s="35"/>
      <c r="G203" s="35" t="str">
        <f t="shared" ref="G203:H203" si="32">SUM(G194:G202)</f>
        <v>0</v>
      </c>
      <c r="H203" s="35" t="str">
        <f t="shared" si="32"/>
        <v>0</v>
      </c>
      <c r="I203" s="1"/>
      <c r="J203" s="1"/>
      <c r="K203" s="1"/>
    </row>
    <row r="204">
      <c r="A204" s="33"/>
      <c r="B204" s="19" t="s">
        <v>205</v>
      </c>
      <c r="C204" s="20" t="s">
        <v>11</v>
      </c>
      <c r="D204" s="21" t="s">
        <v>12</v>
      </c>
      <c r="E204" s="21" t="s">
        <v>13</v>
      </c>
      <c r="F204" s="22" t="s">
        <v>14</v>
      </c>
      <c r="G204" s="21" t="s">
        <v>15</v>
      </c>
      <c r="H204" s="23" t="s">
        <v>16</v>
      </c>
      <c r="I204" s="33"/>
      <c r="J204" s="33"/>
      <c r="K204" s="33"/>
    </row>
    <row r="205" ht="12.75" customHeight="1">
      <c r="A205" s="33"/>
      <c r="B205" s="56" t="s">
        <v>206</v>
      </c>
      <c r="C205" s="26"/>
      <c r="D205" s="28">
        <v>100.0</v>
      </c>
      <c r="E205" s="28" t="str">
        <f t="shared" ref="E205:E218" si="33">C205*D205</f>
        <v>0.00</v>
      </c>
      <c r="F205" s="28">
        <v>50.0</v>
      </c>
      <c r="G205" s="28" t="str">
        <f t="shared" ref="G205:G218" si="34">F205*C205</f>
        <v>0.00</v>
      </c>
      <c r="H205" s="28" t="str">
        <f t="shared" ref="H205:H218" si="35">G205/$C$2</f>
        <v>0.00</v>
      </c>
      <c r="I205" s="33"/>
      <c r="J205" s="33"/>
      <c r="K205" s="33"/>
    </row>
    <row r="206" ht="12.75" customHeight="1">
      <c r="A206" s="33"/>
      <c r="B206" s="56" t="s">
        <v>207</v>
      </c>
      <c r="C206" s="26"/>
      <c r="D206" s="28">
        <v>100.0</v>
      </c>
      <c r="E206" s="28" t="str">
        <f t="shared" si="33"/>
        <v>0.00</v>
      </c>
      <c r="F206" s="28">
        <v>50.0</v>
      </c>
      <c r="G206" s="28" t="str">
        <f t="shared" si="34"/>
        <v>0.00</v>
      </c>
      <c r="H206" s="28" t="str">
        <f t="shared" si="35"/>
        <v>0.00</v>
      </c>
      <c r="I206" s="33"/>
      <c r="J206" s="33"/>
      <c r="K206" s="33"/>
    </row>
    <row r="207" ht="12.75" customHeight="1">
      <c r="A207" s="33"/>
      <c r="B207" s="56" t="s">
        <v>208</v>
      </c>
      <c r="C207" s="26"/>
      <c r="D207" s="28">
        <v>100.0</v>
      </c>
      <c r="E207" s="28" t="str">
        <f t="shared" si="33"/>
        <v>0.00</v>
      </c>
      <c r="F207" s="28">
        <v>30.0</v>
      </c>
      <c r="G207" s="28" t="str">
        <f t="shared" si="34"/>
        <v>0.00</v>
      </c>
      <c r="H207" s="28" t="str">
        <f t="shared" si="35"/>
        <v>0.00</v>
      </c>
      <c r="I207" s="33"/>
      <c r="J207" s="33"/>
      <c r="K207" s="33"/>
    </row>
    <row r="208" ht="12.75" customHeight="1">
      <c r="A208" s="33"/>
      <c r="B208" s="56" t="s">
        <v>209</v>
      </c>
      <c r="C208" s="26"/>
      <c r="D208" s="28">
        <v>100.0</v>
      </c>
      <c r="E208" s="28" t="str">
        <f t="shared" si="33"/>
        <v>0.00</v>
      </c>
      <c r="F208" s="28">
        <v>50.0</v>
      </c>
      <c r="G208" s="28" t="str">
        <f t="shared" si="34"/>
        <v>0.00</v>
      </c>
      <c r="H208" s="28" t="str">
        <f t="shared" si="35"/>
        <v>0.00</v>
      </c>
      <c r="I208" s="33"/>
      <c r="J208" s="33"/>
      <c r="K208" s="33"/>
    </row>
    <row r="209" ht="12.75" customHeight="1">
      <c r="A209" s="33"/>
      <c r="B209" s="56" t="s">
        <v>210</v>
      </c>
      <c r="C209" s="26"/>
      <c r="D209" s="28">
        <v>100.0</v>
      </c>
      <c r="E209" s="28" t="str">
        <f t="shared" si="33"/>
        <v>0.00</v>
      </c>
      <c r="F209" s="28">
        <v>50.0</v>
      </c>
      <c r="G209" s="28" t="str">
        <f t="shared" si="34"/>
        <v>0.00</v>
      </c>
      <c r="H209" s="28" t="str">
        <f t="shared" si="35"/>
        <v>0.00</v>
      </c>
      <c r="I209" s="33"/>
      <c r="J209" s="33"/>
      <c r="K209" s="33"/>
    </row>
    <row r="210" ht="12.75" customHeight="1">
      <c r="A210" s="33"/>
      <c r="B210" s="56" t="s">
        <v>211</v>
      </c>
      <c r="C210" s="26"/>
      <c r="D210" s="28">
        <v>100.0</v>
      </c>
      <c r="E210" s="28" t="str">
        <f t="shared" si="33"/>
        <v>0.00</v>
      </c>
      <c r="F210" s="28">
        <v>50.0</v>
      </c>
      <c r="G210" s="28" t="str">
        <f t="shared" si="34"/>
        <v>0.00</v>
      </c>
      <c r="H210" s="28" t="str">
        <f t="shared" si="35"/>
        <v>0.00</v>
      </c>
      <c r="I210" s="33"/>
      <c r="J210" s="33"/>
      <c r="K210" s="33"/>
    </row>
    <row r="211" ht="12.75" customHeight="1">
      <c r="A211" s="33"/>
      <c r="B211" s="56" t="s">
        <v>212</v>
      </c>
      <c r="C211" s="26"/>
      <c r="D211" s="28">
        <v>100.0</v>
      </c>
      <c r="E211" s="28" t="str">
        <f t="shared" si="33"/>
        <v>0.00</v>
      </c>
      <c r="F211" s="28">
        <v>50.0</v>
      </c>
      <c r="G211" s="28" t="str">
        <f t="shared" si="34"/>
        <v>0.00</v>
      </c>
      <c r="H211" s="28" t="str">
        <f t="shared" si="35"/>
        <v>0.00</v>
      </c>
      <c r="I211" s="33"/>
      <c r="J211" s="33"/>
      <c r="K211" s="33"/>
    </row>
    <row r="212" ht="12.75" customHeight="1">
      <c r="A212" s="33"/>
      <c r="B212" s="56" t="s">
        <v>213</v>
      </c>
      <c r="C212" s="26"/>
      <c r="D212" s="28">
        <v>100.0</v>
      </c>
      <c r="E212" s="28" t="str">
        <f t="shared" si="33"/>
        <v>0.00</v>
      </c>
      <c r="F212" s="28">
        <v>50.0</v>
      </c>
      <c r="G212" s="28" t="str">
        <f t="shared" si="34"/>
        <v>0.00</v>
      </c>
      <c r="H212" s="28" t="str">
        <f t="shared" si="35"/>
        <v>0.00</v>
      </c>
      <c r="I212" s="33"/>
      <c r="J212" s="33"/>
      <c r="K212" s="33"/>
    </row>
    <row r="213" ht="12.75" customHeight="1">
      <c r="A213" s="33"/>
      <c r="B213" s="56" t="s">
        <v>214</v>
      </c>
      <c r="C213" s="26"/>
      <c r="D213" s="28">
        <v>100.0</v>
      </c>
      <c r="E213" s="28" t="str">
        <f t="shared" si="33"/>
        <v>0.00</v>
      </c>
      <c r="F213" s="28">
        <v>50.0</v>
      </c>
      <c r="G213" s="28" t="str">
        <f t="shared" si="34"/>
        <v>0.00</v>
      </c>
      <c r="H213" s="28" t="str">
        <f t="shared" si="35"/>
        <v>0.00</v>
      </c>
      <c r="I213" s="33"/>
      <c r="J213" s="33"/>
      <c r="K213" s="33"/>
    </row>
    <row r="214" ht="12.75" customHeight="1">
      <c r="A214" s="33"/>
      <c r="B214" s="56" t="s">
        <v>215</v>
      </c>
      <c r="C214" s="26"/>
      <c r="D214" s="28">
        <v>100.0</v>
      </c>
      <c r="E214" s="28" t="str">
        <f t="shared" si="33"/>
        <v>0.00</v>
      </c>
      <c r="F214" s="28">
        <v>50.0</v>
      </c>
      <c r="G214" s="28" t="str">
        <f t="shared" si="34"/>
        <v>0.00</v>
      </c>
      <c r="H214" s="28" t="str">
        <f t="shared" si="35"/>
        <v>0.00</v>
      </c>
      <c r="I214" s="33"/>
      <c r="J214" s="33"/>
      <c r="K214" s="33"/>
    </row>
    <row r="215" ht="12.75" customHeight="1">
      <c r="A215" s="33"/>
      <c r="B215" s="56" t="s">
        <v>216</v>
      </c>
      <c r="C215" s="26"/>
      <c r="D215" s="28">
        <v>80.0</v>
      </c>
      <c r="E215" s="28" t="str">
        <f t="shared" si="33"/>
        <v>0.00</v>
      </c>
      <c r="F215" s="28">
        <v>50.0</v>
      </c>
      <c r="G215" s="28" t="str">
        <f t="shared" si="34"/>
        <v>0.00</v>
      </c>
      <c r="H215" s="28" t="str">
        <f t="shared" si="35"/>
        <v>0.00</v>
      </c>
      <c r="I215" s="33"/>
      <c r="J215" s="33"/>
      <c r="K215" s="33"/>
    </row>
    <row r="216" ht="12.75" customHeight="1">
      <c r="A216" s="33"/>
      <c r="B216" s="56" t="s">
        <v>217</v>
      </c>
      <c r="C216" s="26"/>
      <c r="D216" s="28">
        <v>80.0</v>
      </c>
      <c r="E216" s="28" t="str">
        <f t="shared" si="33"/>
        <v>0.00</v>
      </c>
      <c r="F216" s="28">
        <v>50.0</v>
      </c>
      <c r="G216" s="28" t="str">
        <f t="shared" si="34"/>
        <v>0.00</v>
      </c>
      <c r="H216" s="28" t="str">
        <f t="shared" si="35"/>
        <v>0.00</v>
      </c>
      <c r="I216" s="33"/>
      <c r="J216" s="33"/>
      <c r="K216" s="33"/>
    </row>
    <row r="217" ht="12.75" customHeight="1">
      <c r="A217" s="33"/>
      <c r="B217" s="56" t="s">
        <v>218</v>
      </c>
      <c r="C217" s="26"/>
      <c r="D217" s="28">
        <v>80.0</v>
      </c>
      <c r="E217" s="28" t="str">
        <f t="shared" si="33"/>
        <v>0.00</v>
      </c>
      <c r="F217" s="28">
        <v>50.0</v>
      </c>
      <c r="G217" s="28" t="str">
        <f t="shared" si="34"/>
        <v>0.00</v>
      </c>
      <c r="H217" s="28" t="str">
        <f t="shared" si="35"/>
        <v>0.00</v>
      </c>
      <c r="I217" s="33"/>
      <c r="J217" s="33"/>
      <c r="K217" s="33"/>
    </row>
    <row r="218" ht="12.75" customHeight="1">
      <c r="A218" s="33"/>
      <c r="B218" s="56" t="s">
        <v>219</v>
      </c>
      <c r="C218" s="26"/>
      <c r="D218" s="28">
        <v>80.0</v>
      </c>
      <c r="E218" s="28" t="str">
        <f t="shared" si="33"/>
        <v>0.00</v>
      </c>
      <c r="F218" s="28">
        <v>50.0</v>
      </c>
      <c r="G218" s="28" t="str">
        <f t="shared" si="34"/>
        <v>0.00</v>
      </c>
      <c r="H218" s="28" t="str">
        <f t="shared" si="35"/>
        <v>0.00</v>
      </c>
      <c r="I218" s="33"/>
      <c r="J218" s="33"/>
      <c r="K218" s="33"/>
    </row>
    <row r="219" ht="12.75" customHeight="1">
      <c r="A219" s="33"/>
      <c r="B219" s="34" t="s">
        <v>61</v>
      </c>
      <c r="C219" s="35" t="str">
        <f>SUM(C205:C218)</f>
        <v>0</v>
      </c>
      <c r="D219" s="35"/>
      <c r="E219" s="35" t="str">
        <f>SUM(E205:E218)</f>
        <v>0</v>
      </c>
      <c r="F219" s="35"/>
      <c r="G219" s="35" t="str">
        <f t="shared" ref="G219:H219" si="36">SUM(G205:G218)</f>
        <v>0</v>
      </c>
      <c r="H219" s="35" t="str">
        <f t="shared" si="36"/>
        <v>0</v>
      </c>
      <c r="I219" s="33"/>
      <c r="J219" s="33"/>
      <c r="K219" s="33"/>
    </row>
    <row r="220">
      <c r="A220" s="1"/>
      <c r="B220" s="19" t="s">
        <v>220</v>
      </c>
      <c r="C220" s="20" t="s">
        <v>11</v>
      </c>
      <c r="D220" s="21" t="s">
        <v>12</v>
      </c>
      <c r="E220" s="21" t="s">
        <v>13</v>
      </c>
      <c r="F220" s="22" t="s">
        <v>14</v>
      </c>
      <c r="G220" s="21" t="s">
        <v>15</v>
      </c>
      <c r="H220" s="23" t="s">
        <v>16</v>
      </c>
      <c r="I220" s="33"/>
      <c r="J220" s="33"/>
      <c r="K220" s="33"/>
    </row>
    <row r="221" ht="13.5" customHeight="1">
      <c r="A221" s="1"/>
      <c r="B221" s="36" t="s">
        <v>221</v>
      </c>
      <c r="C221" s="57"/>
      <c r="D221" s="58">
        <v>300.0</v>
      </c>
      <c r="E221" s="28" t="str">
        <f t="shared" ref="E221:E226" si="37">C221*D221</f>
        <v>0.00</v>
      </c>
      <c r="F221" s="28">
        <v>200.0</v>
      </c>
      <c r="G221" s="28" t="str">
        <f t="shared" ref="G221:G226" si="38">F221*C221</f>
        <v>0.00</v>
      </c>
      <c r="H221" s="28" t="str">
        <f t="shared" ref="H221:H226" si="39">G221/$C$2</f>
        <v>0.00</v>
      </c>
      <c r="I221" s="1"/>
      <c r="J221" s="1"/>
      <c r="K221" s="1"/>
    </row>
    <row r="222" ht="13.5" customHeight="1">
      <c r="A222" s="1"/>
      <c r="B222" s="36" t="s">
        <v>222</v>
      </c>
      <c r="C222" s="26"/>
      <c r="D222" s="28">
        <v>800.0</v>
      </c>
      <c r="E222" s="28" t="str">
        <f t="shared" si="37"/>
        <v>0.00</v>
      </c>
      <c r="F222" s="28">
        <v>150.0</v>
      </c>
      <c r="G222" s="28" t="str">
        <f t="shared" si="38"/>
        <v>0.00</v>
      </c>
      <c r="H222" s="28" t="str">
        <f t="shared" si="39"/>
        <v>0.00</v>
      </c>
      <c r="I222" s="1"/>
      <c r="J222" s="1"/>
      <c r="K222" s="1"/>
    </row>
    <row r="223" ht="13.5" customHeight="1">
      <c r="A223" s="1"/>
      <c r="B223" s="36" t="s">
        <v>223</v>
      </c>
      <c r="C223" s="26"/>
      <c r="D223" s="28">
        <v>800.0</v>
      </c>
      <c r="E223" s="28" t="str">
        <f t="shared" si="37"/>
        <v>0.00</v>
      </c>
      <c r="F223" s="28">
        <v>150.0</v>
      </c>
      <c r="G223" s="28" t="str">
        <f t="shared" si="38"/>
        <v>0.00</v>
      </c>
      <c r="H223" s="28" t="str">
        <f t="shared" si="39"/>
        <v>0.00</v>
      </c>
      <c r="I223" s="1"/>
      <c r="J223" s="1"/>
      <c r="K223" s="1"/>
    </row>
    <row r="224" ht="13.5" customHeight="1">
      <c r="A224" s="1"/>
      <c r="B224" s="36" t="s">
        <v>224</v>
      </c>
      <c r="C224" s="26"/>
      <c r="D224" s="28">
        <v>800.0</v>
      </c>
      <c r="E224" s="28" t="str">
        <f t="shared" si="37"/>
        <v>0.00</v>
      </c>
      <c r="F224" s="28">
        <v>150.0</v>
      </c>
      <c r="G224" s="28" t="str">
        <f t="shared" si="38"/>
        <v>0.00</v>
      </c>
      <c r="H224" s="28" t="str">
        <f t="shared" si="39"/>
        <v>0.00</v>
      </c>
      <c r="I224" s="1"/>
      <c r="J224" s="1"/>
      <c r="K224" s="1"/>
    </row>
    <row r="225" ht="13.5" customHeight="1">
      <c r="A225" s="1"/>
      <c r="B225" s="36" t="s">
        <v>225</v>
      </c>
      <c r="C225" s="26"/>
      <c r="D225" s="28">
        <v>800.0</v>
      </c>
      <c r="E225" s="28" t="str">
        <f t="shared" si="37"/>
        <v>0.00</v>
      </c>
      <c r="F225" s="28">
        <v>150.0</v>
      </c>
      <c r="G225" s="28" t="str">
        <f t="shared" si="38"/>
        <v>0.00</v>
      </c>
      <c r="H225" s="28" t="str">
        <f t="shared" si="39"/>
        <v>0.00</v>
      </c>
      <c r="I225" s="1"/>
      <c r="J225" s="1"/>
      <c r="K225" s="1"/>
    </row>
    <row r="226" ht="13.5" customHeight="1">
      <c r="A226" s="1"/>
      <c r="B226" s="36" t="s">
        <v>226</v>
      </c>
      <c r="C226" s="26"/>
      <c r="D226" s="28">
        <v>800.0</v>
      </c>
      <c r="E226" s="28" t="str">
        <f t="shared" si="37"/>
        <v>0.00</v>
      </c>
      <c r="F226" s="28">
        <v>150.0</v>
      </c>
      <c r="G226" s="28" t="str">
        <f t="shared" si="38"/>
        <v>0.00</v>
      </c>
      <c r="H226" s="28" t="str">
        <f t="shared" si="39"/>
        <v>0.00</v>
      </c>
      <c r="I226" s="1"/>
      <c r="J226" s="1"/>
      <c r="K226" s="1"/>
    </row>
    <row r="227" ht="13.5" customHeight="1">
      <c r="A227" s="33"/>
      <c r="B227" s="34" t="s">
        <v>61</v>
      </c>
      <c r="C227" s="35" t="str">
        <f>SUM(C221:C226)</f>
        <v>0</v>
      </c>
      <c r="D227" s="35"/>
      <c r="E227" s="35" t="str">
        <f>SUM(E221:E226)</f>
        <v>0</v>
      </c>
      <c r="F227" s="35"/>
      <c r="G227" s="35" t="str">
        <f t="shared" ref="G227:H227" si="40">SUM(G221:G226)</f>
        <v>0</v>
      </c>
      <c r="H227" s="35" t="str">
        <f t="shared" si="40"/>
        <v>0</v>
      </c>
      <c r="I227" s="1"/>
      <c r="J227" s="1"/>
      <c r="K227" s="1"/>
    </row>
    <row r="228">
      <c r="A228" s="1"/>
      <c r="B228" s="19" t="s">
        <v>227</v>
      </c>
      <c r="C228" s="20" t="s">
        <v>11</v>
      </c>
      <c r="D228" s="21" t="s">
        <v>12</v>
      </c>
      <c r="E228" s="21" t="s">
        <v>13</v>
      </c>
      <c r="F228" s="22" t="s">
        <v>14</v>
      </c>
      <c r="G228" s="21" t="s">
        <v>15</v>
      </c>
      <c r="H228" s="23" t="s">
        <v>16</v>
      </c>
      <c r="I228" s="33"/>
      <c r="J228" s="33"/>
      <c r="K228" s="33"/>
    </row>
    <row r="229" ht="14.25" customHeight="1">
      <c r="A229" s="1"/>
      <c r="B229" s="36" t="s">
        <v>228</v>
      </c>
      <c r="C229" s="26"/>
      <c r="D229" s="28">
        <v>470.0</v>
      </c>
      <c r="E229" s="28" t="str">
        <f t="shared" ref="E229:E233" si="41">C229*D229</f>
        <v>0.00</v>
      </c>
      <c r="F229" s="28">
        <v>100.0</v>
      </c>
      <c r="G229" s="28" t="str">
        <f t="shared" ref="G229:G233" si="42">F229*C229</f>
        <v>0.00</v>
      </c>
      <c r="H229" s="28" t="str">
        <f t="shared" ref="H229:H233" si="43">G229/$C$2</f>
        <v>0.00</v>
      </c>
      <c r="I229" s="1"/>
      <c r="J229" s="1"/>
      <c r="K229" s="1"/>
    </row>
    <row r="230" ht="14.25" customHeight="1">
      <c r="A230" s="1"/>
      <c r="B230" s="36" t="s">
        <v>229</v>
      </c>
      <c r="C230" s="26"/>
      <c r="D230" s="28">
        <v>410.0</v>
      </c>
      <c r="E230" s="28" t="str">
        <f t="shared" si="41"/>
        <v>0.00</v>
      </c>
      <c r="F230" s="28">
        <v>100.0</v>
      </c>
      <c r="G230" s="28" t="str">
        <f t="shared" si="42"/>
        <v>0.00</v>
      </c>
      <c r="H230" s="28" t="str">
        <f t="shared" si="43"/>
        <v>0.00</v>
      </c>
      <c r="I230" s="1"/>
      <c r="J230" s="1"/>
      <c r="K230" s="1"/>
    </row>
    <row r="231" ht="14.25" customHeight="1">
      <c r="A231" s="1"/>
      <c r="B231" s="36" t="s">
        <v>230</v>
      </c>
      <c r="C231" s="26"/>
      <c r="D231" s="28">
        <v>6000.0</v>
      </c>
      <c r="E231" s="28" t="str">
        <f t="shared" si="41"/>
        <v>0.00</v>
      </c>
      <c r="F231" s="28">
        <v>1000.0</v>
      </c>
      <c r="G231" s="28" t="str">
        <f t="shared" si="42"/>
        <v>0.00</v>
      </c>
      <c r="H231" s="28" t="str">
        <f t="shared" si="43"/>
        <v>0.00</v>
      </c>
      <c r="I231" s="1"/>
      <c r="J231" s="1"/>
      <c r="K231" s="1"/>
    </row>
    <row r="232" ht="14.25" customHeight="1">
      <c r="A232" s="1"/>
      <c r="B232" s="36" t="s">
        <v>231</v>
      </c>
      <c r="C232" s="26"/>
      <c r="D232" s="28">
        <v>2830.0</v>
      </c>
      <c r="E232" s="28" t="str">
        <f t="shared" si="41"/>
        <v>0.00</v>
      </c>
      <c r="F232" s="28">
        <v>1500.0</v>
      </c>
      <c r="G232" s="28" t="str">
        <f t="shared" si="42"/>
        <v>0.00</v>
      </c>
      <c r="H232" s="28" t="str">
        <f t="shared" si="43"/>
        <v>0.00</v>
      </c>
      <c r="I232" s="33"/>
      <c r="J232" s="33"/>
      <c r="K232" s="33"/>
    </row>
    <row r="233" ht="14.25" customHeight="1">
      <c r="A233" s="1"/>
      <c r="B233" s="36" t="s">
        <v>232</v>
      </c>
      <c r="C233" s="26"/>
      <c r="D233" s="28">
        <v>1000.0</v>
      </c>
      <c r="E233" s="28" t="str">
        <f t="shared" si="41"/>
        <v>0.00</v>
      </c>
      <c r="F233" s="28">
        <v>150.0</v>
      </c>
      <c r="G233" s="28" t="str">
        <f t="shared" si="42"/>
        <v>0.00</v>
      </c>
      <c r="H233" s="28" t="str">
        <f t="shared" si="43"/>
        <v>0.00</v>
      </c>
      <c r="I233" s="1"/>
      <c r="J233" s="1"/>
      <c r="K233" s="1"/>
    </row>
    <row r="234" ht="13.5" customHeight="1">
      <c r="A234" s="33"/>
      <c r="B234" s="34" t="s">
        <v>61</v>
      </c>
      <c r="C234" s="35" t="str">
        <f>SUM(C229:C233)</f>
        <v>0</v>
      </c>
      <c r="D234" s="35"/>
      <c r="E234" s="35" t="str">
        <f>SUM(E229:E233)</f>
        <v>0</v>
      </c>
      <c r="F234" s="35"/>
      <c r="G234" s="35" t="str">
        <f t="shared" ref="G234:H234" si="44">SUM(G229:G233)</f>
        <v>0</v>
      </c>
      <c r="H234" s="35" t="str">
        <f t="shared" si="44"/>
        <v>0</v>
      </c>
      <c r="I234" s="1"/>
      <c r="J234" s="1"/>
      <c r="K234" s="1"/>
    </row>
    <row r="235">
      <c r="A235" s="33"/>
      <c r="B235" s="59" t="s">
        <v>233</v>
      </c>
      <c r="C235" s="60"/>
      <c r="D235" s="61"/>
      <c r="E235" s="61" t="str">
        <f>E53+E70+E90+E114+E143+E175+E192+E203+E219+E227+E234</f>
        <v>0.00</v>
      </c>
      <c r="F235" s="61"/>
      <c r="G235" s="61"/>
      <c r="H235" s="61" t="str">
        <f>H234+H227+H219+H203+H192+H175+H143+H114+H90+H70+H53</f>
        <v>0.00</v>
      </c>
      <c r="I235" s="1"/>
      <c r="J235" s="1"/>
      <c r="K235" s="1"/>
    </row>
    <row r="236">
      <c r="A236" s="33"/>
      <c r="B236" s="62"/>
      <c r="C236" s="37"/>
      <c r="D236" s="63"/>
      <c r="E236" s="63"/>
      <c r="F236" s="64"/>
      <c r="G236" s="63"/>
      <c r="H236" s="63"/>
      <c r="I236" s="1"/>
      <c r="J236" s="1"/>
      <c r="K236" s="1"/>
    </row>
    <row r="237">
      <c r="A237" s="1"/>
      <c r="B237" s="19" t="s">
        <v>234</v>
      </c>
      <c r="C237" s="20" t="s">
        <v>11</v>
      </c>
      <c r="D237" s="21" t="s">
        <v>12</v>
      </c>
      <c r="E237" s="21" t="s">
        <v>13</v>
      </c>
      <c r="F237" s="22" t="s">
        <v>14</v>
      </c>
      <c r="G237" s="21" t="s">
        <v>15</v>
      </c>
      <c r="H237" s="23" t="s">
        <v>16</v>
      </c>
      <c r="I237" s="1"/>
      <c r="J237" s="1"/>
      <c r="K237" s="1"/>
    </row>
    <row r="238" ht="14.25" customHeight="1">
      <c r="A238" s="1"/>
      <c r="B238" s="36" t="s">
        <v>235</v>
      </c>
      <c r="C238" s="26"/>
      <c r="D238" s="28">
        <v>530.0</v>
      </c>
      <c r="E238" s="28" t="str">
        <f t="shared" ref="E238:E247" si="45">C238*D238</f>
        <v>0.00</v>
      </c>
      <c r="F238" s="65">
        <v>1000.0</v>
      </c>
      <c r="G238" s="28" t="str">
        <f t="shared" ref="G238:G247" si="46">F238*C238</f>
        <v>0.00</v>
      </c>
      <c r="H238" s="28" t="str">
        <f t="shared" ref="H238:H247" si="47">G238/$C$2</f>
        <v>0.00</v>
      </c>
      <c r="I238" s="1"/>
      <c r="J238" s="1"/>
      <c r="K238" s="1"/>
    </row>
    <row r="239" ht="14.25" customHeight="1">
      <c r="A239" s="1"/>
      <c r="B239" s="36" t="s">
        <v>236</v>
      </c>
      <c r="C239" s="26"/>
      <c r="D239" s="28">
        <v>530.0</v>
      </c>
      <c r="E239" s="28" t="str">
        <f t="shared" si="45"/>
        <v>0.00</v>
      </c>
      <c r="F239" s="65">
        <v>1000.0</v>
      </c>
      <c r="G239" s="28" t="str">
        <f t="shared" si="46"/>
        <v>0.00</v>
      </c>
      <c r="H239" s="28" t="str">
        <f t="shared" si="47"/>
        <v>0.00</v>
      </c>
      <c r="I239" s="1"/>
      <c r="J239" s="1"/>
      <c r="K239" s="1"/>
    </row>
    <row r="240" ht="14.25" customHeight="1">
      <c r="A240" s="1"/>
      <c r="B240" s="36" t="s">
        <v>237</v>
      </c>
      <c r="C240" s="26"/>
      <c r="D240" s="28">
        <v>530.0</v>
      </c>
      <c r="E240" s="28" t="str">
        <f t="shared" si="45"/>
        <v>0.00</v>
      </c>
      <c r="F240" s="65">
        <v>1000.0</v>
      </c>
      <c r="G240" s="28" t="str">
        <f t="shared" si="46"/>
        <v>0.00</v>
      </c>
      <c r="H240" s="28" t="str">
        <f t="shared" si="47"/>
        <v>0.00</v>
      </c>
      <c r="I240" s="1"/>
      <c r="J240" s="1"/>
      <c r="K240" s="1"/>
    </row>
    <row r="241" ht="14.25" customHeight="1">
      <c r="A241" s="1"/>
      <c r="B241" s="36" t="s">
        <v>238</v>
      </c>
      <c r="C241" s="26"/>
      <c r="D241" s="28">
        <v>500.0</v>
      </c>
      <c r="E241" s="28" t="str">
        <f t="shared" si="45"/>
        <v>0.00</v>
      </c>
      <c r="F241" s="65">
        <v>330.0</v>
      </c>
      <c r="G241" s="28" t="str">
        <f t="shared" si="46"/>
        <v>0.00</v>
      </c>
      <c r="H241" s="28" t="str">
        <f t="shared" si="47"/>
        <v>0.00</v>
      </c>
      <c r="I241" s="1"/>
      <c r="J241" s="1"/>
      <c r="K241" s="1"/>
    </row>
    <row r="242" ht="14.25" customHeight="1">
      <c r="A242" s="1"/>
      <c r="B242" s="36" t="s">
        <v>239</v>
      </c>
      <c r="C242" s="26"/>
      <c r="D242" s="28">
        <v>300.0</v>
      </c>
      <c r="E242" s="28" t="str">
        <f t="shared" si="45"/>
        <v>0.00</v>
      </c>
      <c r="F242" s="66">
        <v>500.0</v>
      </c>
      <c r="G242" s="28" t="str">
        <f t="shared" si="46"/>
        <v>0.00</v>
      </c>
      <c r="H242" s="28" t="str">
        <f t="shared" si="47"/>
        <v>0.00</v>
      </c>
      <c r="I242" s="1"/>
      <c r="J242" s="1"/>
      <c r="K242" s="1"/>
    </row>
    <row r="243" ht="14.25" customHeight="1">
      <c r="A243" s="1"/>
      <c r="B243" s="36" t="s">
        <v>240</v>
      </c>
      <c r="C243" s="26"/>
      <c r="D243" s="28">
        <v>270.0</v>
      </c>
      <c r="E243" s="28" t="str">
        <f t="shared" si="45"/>
        <v>0.00</v>
      </c>
      <c r="F243" s="65">
        <v>400.0</v>
      </c>
      <c r="G243" s="28" t="str">
        <f t="shared" si="46"/>
        <v>0.00</v>
      </c>
      <c r="H243" s="28" t="str">
        <f t="shared" si="47"/>
        <v>0.00</v>
      </c>
      <c r="I243" s="1"/>
      <c r="J243" s="1"/>
      <c r="K243" s="1"/>
    </row>
    <row r="244" ht="14.25" customHeight="1">
      <c r="A244" s="1"/>
      <c r="B244" s="36" t="s">
        <v>241</v>
      </c>
      <c r="C244" s="26"/>
      <c r="D244" s="28">
        <v>370.0</v>
      </c>
      <c r="E244" s="28" t="str">
        <f t="shared" si="45"/>
        <v>0.00</v>
      </c>
      <c r="F244" s="66">
        <v>800.0</v>
      </c>
      <c r="G244" s="28" t="str">
        <f t="shared" si="46"/>
        <v>0.00</v>
      </c>
      <c r="H244" s="28" t="str">
        <f t="shared" si="47"/>
        <v>0.00</v>
      </c>
      <c r="I244" s="1"/>
      <c r="J244" s="1"/>
      <c r="K244" s="1"/>
    </row>
    <row r="245" ht="14.25" customHeight="1">
      <c r="A245" s="1"/>
      <c r="B245" s="36" t="s">
        <v>242</v>
      </c>
      <c r="C245" s="26"/>
      <c r="D245" s="28">
        <v>400.0</v>
      </c>
      <c r="E245" s="28" t="str">
        <f t="shared" si="45"/>
        <v>0.00</v>
      </c>
      <c r="F245" s="66">
        <v>500.0</v>
      </c>
      <c r="G245" s="28" t="str">
        <f t="shared" si="46"/>
        <v>0.00</v>
      </c>
      <c r="H245" s="28" t="str">
        <f t="shared" si="47"/>
        <v>0.00</v>
      </c>
      <c r="I245" s="1"/>
      <c r="J245" s="1"/>
      <c r="K245" s="1"/>
    </row>
    <row r="246" ht="14.25" customHeight="1">
      <c r="A246" s="1"/>
      <c r="B246" s="36" t="s">
        <v>243</v>
      </c>
      <c r="C246" s="26"/>
      <c r="D246" s="28">
        <v>470.0</v>
      </c>
      <c r="E246" s="28" t="str">
        <f t="shared" si="45"/>
        <v>0.00</v>
      </c>
      <c r="F246" s="66">
        <v>750.0</v>
      </c>
      <c r="G246" s="28" t="str">
        <f t="shared" si="46"/>
        <v>0.00</v>
      </c>
      <c r="H246" s="28" t="str">
        <f t="shared" si="47"/>
        <v>0.00</v>
      </c>
      <c r="I246" s="1"/>
      <c r="J246" s="1"/>
      <c r="K246" s="1"/>
    </row>
    <row r="247" ht="14.25" customHeight="1">
      <c r="A247" s="1"/>
      <c r="B247" s="36" t="s">
        <v>244</v>
      </c>
      <c r="C247" s="26"/>
      <c r="D247" s="28">
        <v>220.0</v>
      </c>
      <c r="E247" s="28" t="str">
        <f t="shared" si="45"/>
        <v>0.00</v>
      </c>
      <c r="F247" s="66">
        <v>500.0</v>
      </c>
      <c r="G247" s="28" t="str">
        <f t="shared" si="46"/>
        <v>0.00</v>
      </c>
      <c r="H247" s="28" t="str">
        <f t="shared" si="47"/>
        <v>0.00</v>
      </c>
      <c r="I247" s="1"/>
      <c r="J247" s="1"/>
      <c r="K247" s="1"/>
    </row>
    <row r="248">
      <c r="A248" s="1"/>
      <c r="B248" s="34" t="s">
        <v>61</v>
      </c>
      <c r="C248" s="35" t="str">
        <f>SUM(C238:C247)</f>
        <v>0</v>
      </c>
      <c r="D248" s="35"/>
      <c r="E248" s="35" t="str">
        <f>SUM(E238:E247)</f>
        <v>0</v>
      </c>
      <c r="F248" s="35"/>
      <c r="G248" s="35" t="str">
        <f t="shared" ref="G248:H248" si="48">SUM(G238:G247)</f>
        <v>0</v>
      </c>
      <c r="H248" s="35" t="str">
        <f t="shared" si="48"/>
        <v>0</v>
      </c>
      <c r="I248" s="1"/>
      <c r="J248" s="1"/>
      <c r="K248" s="1"/>
    </row>
    <row r="249">
      <c r="A249" s="1"/>
      <c r="B249" s="19" t="s">
        <v>245</v>
      </c>
      <c r="C249" s="20" t="s">
        <v>11</v>
      </c>
      <c r="D249" s="21" t="s">
        <v>12</v>
      </c>
      <c r="E249" s="21" t="s">
        <v>13</v>
      </c>
      <c r="F249" s="22" t="s">
        <v>14</v>
      </c>
      <c r="G249" s="21" t="s">
        <v>15</v>
      </c>
      <c r="H249" s="23" t="s">
        <v>16</v>
      </c>
      <c r="I249" s="1"/>
      <c r="J249" s="1"/>
      <c r="K249" s="1"/>
    </row>
    <row r="250">
      <c r="A250" s="1"/>
      <c r="B250" s="36" t="s">
        <v>246</v>
      </c>
      <c r="C250" s="26"/>
      <c r="D250" s="28">
        <v>150.0</v>
      </c>
      <c r="E250" s="28" t="str">
        <f t="shared" ref="E250:E253" si="49">C250*D250</f>
        <v>0.00</v>
      </c>
      <c r="F250" s="66">
        <v>200.0</v>
      </c>
      <c r="G250" s="28" t="str">
        <f t="shared" ref="G250:G253" si="50">F250*C250</f>
        <v>0.00</v>
      </c>
      <c r="H250" s="28" t="str">
        <f t="shared" ref="H250:H253" si="51">G250/$C$2</f>
        <v>0.00</v>
      </c>
      <c r="I250" s="1"/>
      <c r="J250" s="1"/>
      <c r="K250" s="1"/>
    </row>
    <row r="251">
      <c r="A251" s="1"/>
      <c r="B251" s="36" t="s">
        <v>247</v>
      </c>
      <c r="C251" s="26"/>
      <c r="D251" s="28">
        <v>200.0</v>
      </c>
      <c r="E251" s="28" t="str">
        <f t="shared" si="49"/>
        <v>0.00</v>
      </c>
      <c r="F251" s="66">
        <v>150.0</v>
      </c>
      <c r="G251" s="28" t="str">
        <f t="shared" si="50"/>
        <v>0.00</v>
      </c>
      <c r="H251" s="28" t="str">
        <f t="shared" si="51"/>
        <v>0.00</v>
      </c>
      <c r="I251" s="33"/>
      <c r="J251" s="33"/>
      <c r="K251" s="33"/>
    </row>
    <row r="252">
      <c r="A252" s="1"/>
      <c r="B252" s="36" t="s">
        <v>248</v>
      </c>
      <c r="C252" s="26"/>
      <c r="D252" s="28">
        <v>150.0</v>
      </c>
      <c r="E252" s="28" t="str">
        <f t="shared" si="49"/>
        <v>0.00</v>
      </c>
      <c r="F252" s="28">
        <v>50.0</v>
      </c>
      <c r="G252" s="28" t="str">
        <f t="shared" si="50"/>
        <v>0.00</v>
      </c>
      <c r="H252" s="28" t="str">
        <f t="shared" si="51"/>
        <v>0.00</v>
      </c>
      <c r="I252" s="33"/>
      <c r="J252" s="33"/>
      <c r="K252" s="33"/>
    </row>
    <row r="253">
      <c r="A253" s="1"/>
      <c r="B253" s="36" t="s">
        <v>249</v>
      </c>
      <c r="C253" s="26"/>
      <c r="D253" s="28">
        <v>70.0</v>
      </c>
      <c r="E253" s="28" t="str">
        <f t="shared" si="49"/>
        <v>0.00</v>
      </c>
      <c r="F253" s="28">
        <v>30.0</v>
      </c>
      <c r="G253" s="28" t="str">
        <f t="shared" si="50"/>
        <v>0.00</v>
      </c>
      <c r="H253" s="28" t="str">
        <f t="shared" si="51"/>
        <v>0.00</v>
      </c>
      <c r="I253" s="33"/>
      <c r="J253" s="33"/>
      <c r="K253" s="33"/>
    </row>
    <row r="254">
      <c r="A254" s="33"/>
      <c r="B254" s="34" t="s">
        <v>61</v>
      </c>
      <c r="C254" s="35" t="str">
        <f>SUM(C250:C253)</f>
        <v>0</v>
      </c>
      <c r="D254" s="35"/>
      <c r="E254" s="35" t="str">
        <f>SUM(E250:E253)</f>
        <v>0</v>
      </c>
      <c r="F254" s="35"/>
      <c r="G254" s="35" t="str">
        <f t="shared" ref="G254:H254" si="52">SUM(G250:G251)</f>
        <v>0</v>
      </c>
      <c r="H254" s="35" t="str">
        <f t="shared" si="52"/>
        <v>0</v>
      </c>
      <c r="I254" s="33"/>
      <c r="J254" s="33"/>
      <c r="K254" s="33"/>
    </row>
    <row r="255">
      <c r="A255" s="1"/>
      <c r="B255" s="59" t="s">
        <v>250</v>
      </c>
      <c r="C255" s="60"/>
      <c r="D255" s="61"/>
      <c r="E255" s="61" t="str">
        <f>E248+E254</f>
        <v>0.00</v>
      </c>
      <c r="F255" s="61"/>
      <c r="G255" s="61"/>
      <c r="H255" s="61" t="str">
        <f>H248+H254</f>
        <v>0.00</v>
      </c>
      <c r="I255" s="31"/>
      <c r="J255" s="1"/>
      <c r="K255" s="1"/>
    </row>
    <row r="256" ht="14.25" customHeight="1">
      <c r="A256" s="1"/>
      <c r="B256" s="19" t="s">
        <v>251</v>
      </c>
      <c r="C256" s="20" t="s">
        <v>11</v>
      </c>
      <c r="D256" s="21" t="s">
        <v>12</v>
      </c>
      <c r="E256" s="21" t="s">
        <v>13</v>
      </c>
      <c r="F256" s="22" t="s">
        <v>14</v>
      </c>
      <c r="G256" s="21" t="s">
        <v>15</v>
      </c>
      <c r="H256" s="23" t="s">
        <v>16</v>
      </c>
      <c r="I256" s="1"/>
      <c r="J256" s="1"/>
      <c r="K256" s="1"/>
    </row>
    <row r="257" ht="16.5" customHeight="1">
      <c r="A257" s="1"/>
      <c r="B257" s="36"/>
      <c r="C257" s="67"/>
      <c r="D257" s="68"/>
      <c r="E257" s="28"/>
      <c r="F257" s="28"/>
      <c r="G257" s="69"/>
      <c r="H257" s="68"/>
      <c r="I257" s="1"/>
      <c r="J257" s="1"/>
      <c r="K257" s="1"/>
    </row>
    <row r="258" ht="16.5" customHeight="1">
      <c r="A258" s="1"/>
      <c r="B258" s="36"/>
      <c r="C258" s="67"/>
      <c r="D258" s="68"/>
      <c r="E258" s="28"/>
      <c r="F258" s="28"/>
      <c r="G258" s="69"/>
      <c r="H258" s="68"/>
      <c r="I258" s="1"/>
      <c r="J258" s="1"/>
      <c r="K258" s="1"/>
    </row>
    <row r="259" ht="16.5" customHeight="1">
      <c r="A259" s="1"/>
      <c r="B259" s="36"/>
      <c r="C259" s="67"/>
      <c r="D259" s="68"/>
      <c r="E259" s="28"/>
      <c r="F259" s="28"/>
      <c r="G259" s="69"/>
      <c r="H259" s="68"/>
      <c r="I259" s="1"/>
      <c r="J259" s="1"/>
      <c r="K259" s="1"/>
    </row>
    <row r="260" ht="20.25" customHeight="1">
      <c r="A260" s="1"/>
      <c r="B260" s="59" t="s">
        <v>252</v>
      </c>
      <c r="C260" s="60"/>
      <c r="D260" s="61"/>
      <c r="E260" s="61" t="str">
        <f>SUM(E257:E259)</f>
        <v>0.00</v>
      </c>
      <c r="F260" s="61"/>
      <c r="G260" s="61"/>
      <c r="H260" s="61" t="str">
        <f>SUM(H257:H259)</f>
        <v>0.00</v>
      </c>
      <c r="I260" s="1"/>
      <c r="J260" s="1"/>
      <c r="K260" s="1"/>
    </row>
    <row r="261" ht="20.25" customHeight="1">
      <c r="A261" s="1"/>
      <c r="B261" s="36" t="s">
        <v>253</v>
      </c>
      <c r="C261" s="67"/>
      <c r="D261" s="28">
        <v>1500.0</v>
      </c>
      <c r="E261" s="28" t="str">
        <f>C261*D261</f>
        <v>0.00</v>
      </c>
      <c r="F261" s="28">
        <v>900.0</v>
      </c>
      <c r="G261" s="70"/>
      <c r="H261" s="71"/>
      <c r="I261" s="1"/>
      <c r="J261" s="1"/>
      <c r="K261" s="1"/>
    </row>
    <row r="262">
      <c r="A262" s="1"/>
      <c r="B262" s="72" t="s">
        <v>254</v>
      </c>
      <c r="C262" s="73"/>
      <c r="D262" s="74"/>
      <c r="E262" s="74" t="str">
        <f>E235+E255+E260+E261</f>
        <v>0.00</v>
      </c>
      <c r="F262" s="75"/>
      <c r="G262" s="69"/>
      <c r="H262" s="68"/>
      <c r="I262" s="1"/>
      <c r="J262" s="1"/>
      <c r="K262" s="1"/>
    </row>
    <row r="263">
      <c r="A263" s="1"/>
      <c r="B263" s="39" t="s">
        <v>255</v>
      </c>
      <c r="C263" s="76"/>
      <c r="D263" s="77"/>
      <c r="E263" s="63" t="str">
        <f>E262/$C$2</f>
        <v>0.00</v>
      </c>
      <c r="F263" s="28"/>
      <c r="G263" s="69"/>
      <c r="H263" s="68"/>
      <c r="I263" s="1"/>
      <c r="J263" s="1"/>
      <c r="K263" s="1"/>
    </row>
    <row r="264">
      <c r="A264" s="1"/>
      <c r="B264" s="39" t="s">
        <v>256</v>
      </c>
      <c r="C264" s="76"/>
      <c r="D264" s="77"/>
      <c r="E264" s="63" t="str">
        <f>E262/10</f>
        <v>0.00</v>
      </c>
      <c r="F264" s="28"/>
      <c r="G264" s="69"/>
      <c r="H264" s="68"/>
      <c r="I264" s="1"/>
      <c r="J264" s="1"/>
      <c r="K264" s="1"/>
    </row>
    <row r="265">
      <c r="A265" s="1"/>
      <c r="B265" s="34" t="s">
        <v>257</v>
      </c>
      <c r="C265" s="78"/>
      <c r="D265" s="79"/>
      <c r="E265" s="52" t="str">
        <f>E262+E264</f>
        <v>0.00</v>
      </c>
      <c r="F265" s="80"/>
      <c r="G265" s="81"/>
      <c r="H265" s="82"/>
      <c r="I265" s="1"/>
      <c r="J265" s="1"/>
      <c r="K265" s="1"/>
    </row>
    <row r="266">
      <c r="A266" s="1"/>
      <c r="B266" s="39" t="s">
        <v>258</v>
      </c>
      <c r="C266" s="76"/>
      <c r="D266" s="77"/>
      <c r="E266" s="63" t="str">
        <f>E265/$C$2</f>
        <v>0.00</v>
      </c>
      <c r="F266" s="28"/>
      <c r="G266" s="69"/>
      <c r="H266" s="68"/>
      <c r="I266" s="1"/>
      <c r="J266" s="1"/>
      <c r="K266" s="1"/>
    </row>
    <row r="267">
      <c r="A267" s="1"/>
      <c r="B267" s="39" t="s">
        <v>259</v>
      </c>
      <c r="C267" s="76"/>
      <c r="D267" s="77"/>
      <c r="E267" s="63"/>
      <c r="F267" s="28"/>
      <c r="G267" s="69"/>
      <c r="H267" s="68"/>
      <c r="I267" s="1"/>
      <c r="J267" s="1"/>
      <c r="K267" s="1"/>
    </row>
    <row r="268">
      <c r="A268" s="1"/>
      <c r="B268" s="39" t="s">
        <v>260</v>
      </c>
      <c r="C268" s="76"/>
      <c r="D268" s="77">
        <v>200.0</v>
      </c>
      <c r="E268" s="63" t="str">
        <f>C268*D268</f>
        <v>0.00</v>
      </c>
      <c r="F268" s="28"/>
      <c r="G268" s="69"/>
      <c r="H268" s="68"/>
      <c r="I268" s="1"/>
      <c r="J268" s="1"/>
      <c r="K268" s="1"/>
    </row>
    <row r="269">
      <c r="A269" s="1"/>
      <c r="B269" s="39" t="s">
        <v>261</v>
      </c>
      <c r="C269" s="76"/>
      <c r="D269" s="77"/>
      <c r="E269" s="63"/>
      <c r="F269" s="28"/>
      <c r="G269" s="69"/>
      <c r="H269" s="68"/>
      <c r="I269" s="1"/>
      <c r="J269" s="1"/>
      <c r="K269" s="1"/>
    </row>
    <row r="270">
      <c r="A270" s="1"/>
      <c r="B270" s="39"/>
      <c r="C270" s="76"/>
      <c r="D270" s="77"/>
      <c r="E270" s="63"/>
      <c r="F270" s="28"/>
      <c r="G270" s="69"/>
      <c r="H270" s="68"/>
      <c r="I270" s="1"/>
      <c r="J270" s="1"/>
      <c r="K270" s="1"/>
    </row>
    <row r="271">
      <c r="A271" s="1"/>
      <c r="B271" s="39"/>
      <c r="C271" s="76"/>
      <c r="D271" s="77"/>
      <c r="E271" s="63"/>
      <c r="F271" s="28"/>
      <c r="G271" s="69"/>
      <c r="H271" s="68"/>
      <c r="I271" s="1"/>
      <c r="J271" s="1"/>
      <c r="K271" s="1"/>
    </row>
    <row r="272">
      <c r="A272" s="1"/>
      <c r="B272" s="39"/>
      <c r="C272" s="76"/>
      <c r="D272" s="77"/>
      <c r="E272" s="63"/>
      <c r="F272" s="28"/>
      <c r="G272" s="69"/>
      <c r="H272" s="68"/>
      <c r="I272" s="1"/>
      <c r="J272" s="1"/>
      <c r="K272" s="1"/>
    </row>
    <row r="273">
      <c r="A273" s="1"/>
      <c r="B273" s="39" t="s">
        <v>262</v>
      </c>
      <c r="C273" s="76"/>
      <c r="D273" s="77"/>
      <c r="E273" s="63" t="str">
        <f>SUM(E268:E272)</f>
        <v>0.00</v>
      </c>
      <c r="F273" s="28"/>
      <c r="G273" s="69"/>
      <c r="H273" s="68"/>
      <c r="I273" s="1"/>
      <c r="J273" s="1"/>
      <c r="K273" s="1"/>
    </row>
    <row r="274">
      <c r="A274" s="1"/>
      <c r="B274" s="83" t="s">
        <v>263</v>
      </c>
      <c r="C274" s="84"/>
      <c r="D274" s="85"/>
      <c r="E274" s="86" t="str">
        <f>E265+E273</f>
        <v>0.00</v>
      </c>
      <c r="F274" s="58"/>
      <c r="G274" s="87"/>
      <c r="H274" s="88"/>
      <c r="I274" s="1"/>
      <c r="J274" s="1"/>
      <c r="K274" s="1"/>
    </row>
    <row r="275">
      <c r="A275" s="1"/>
      <c r="B275" s="89" t="s">
        <v>264</v>
      </c>
      <c r="C275" s="90"/>
      <c r="D275" s="91"/>
      <c r="E275" s="92" t="str">
        <f>E274/10</f>
        <v>0.00</v>
      </c>
      <c r="F275" s="91"/>
      <c r="G275" s="91"/>
      <c r="H275" s="93"/>
      <c r="I275" s="1"/>
      <c r="J275" s="1"/>
      <c r="K275" s="1"/>
    </row>
    <row r="276">
      <c r="A276" s="1"/>
      <c r="B276" s="94" t="s">
        <v>265</v>
      </c>
      <c r="C276" s="95"/>
      <c r="D276" s="96"/>
      <c r="E276" s="97" t="str">
        <f>E274+E275</f>
        <v>0.00</v>
      </c>
      <c r="F276" s="96"/>
      <c r="G276" s="96"/>
      <c r="H276" s="98"/>
      <c r="I276" s="1"/>
      <c r="J276" s="1"/>
      <c r="K276" s="1"/>
    </row>
    <row r="277">
      <c r="A277" s="1"/>
      <c r="B277" s="2"/>
      <c r="C277" s="99"/>
      <c r="D277" s="100"/>
      <c r="E277" s="100"/>
      <c r="F277" s="100"/>
      <c r="G277" s="100"/>
      <c r="H277" s="5"/>
      <c r="I277" s="1"/>
      <c r="J277" s="1"/>
      <c r="K277" s="1"/>
    </row>
    <row r="278">
      <c r="A278" s="1"/>
      <c r="B278" s="2"/>
      <c r="C278" s="99"/>
      <c r="D278" s="100"/>
      <c r="E278" s="100"/>
      <c r="F278" s="100"/>
      <c r="G278" s="100"/>
      <c r="H278" s="5"/>
      <c r="I278" s="1"/>
      <c r="J278" s="1"/>
      <c r="K278" s="1"/>
    </row>
    <row r="279">
      <c r="A279" s="1"/>
      <c r="B279" s="2"/>
      <c r="C279" s="99"/>
      <c r="D279" s="100"/>
      <c r="E279" s="100"/>
      <c r="F279" s="100"/>
      <c r="G279" s="100"/>
      <c r="H279" s="5"/>
      <c r="I279" s="1"/>
      <c r="J279" s="1"/>
      <c r="K279" s="1"/>
    </row>
    <row r="280">
      <c r="A280" s="1"/>
      <c r="B280" s="2"/>
      <c r="C280" s="99"/>
      <c r="D280" s="100"/>
      <c r="E280" s="100"/>
      <c r="F280" s="100"/>
      <c r="G280" s="100"/>
      <c r="H280" s="5"/>
      <c r="I280" s="1"/>
      <c r="J280" s="1"/>
      <c r="K280" s="1"/>
    </row>
    <row r="281">
      <c r="A281" s="1"/>
      <c r="B281" s="2"/>
      <c r="C281" s="99"/>
      <c r="D281" s="100"/>
      <c r="E281" s="100"/>
      <c r="F281" s="100"/>
      <c r="G281" s="100"/>
      <c r="H281" s="5"/>
      <c r="I281" s="1"/>
      <c r="J281" s="1"/>
      <c r="K281" s="1"/>
    </row>
    <row r="282">
      <c r="A282" s="1"/>
      <c r="B282" s="2"/>
      <c r="C282" s="99"/>
      <c r="D282" s="100"/>
      <c r="E282" s="100"/>
      <c r="F282" s="100"/>
      <c r="G282" s="100"/>
      <c r="H282" s="5"/>
      <c r="I282" s="1"/>
      <c r="J282" s="1"/>
      <c r="K282" s="1"/>
    </row>
    <row r="283">
      <c r="A283" s="1"/>
      <c r="B283" s="2"/>
      <c r="C283" s="99"/>
      <c r="D283" s="100"/>
      <c r="E283" s="100"/>
      <c r="F283" s="100"/>
      <c r="G283" s="100"/>
      <c r="H283" s="5"/>
      <c r="I283" s="1"/>
      <c r="J283" s="1"/>
      <c r="K283" s="1"/>
    </row>
    <row r="284">
      <c r="A284" s="1"/>
      <c r="B284" s="2"/>
      <c r="C284" s="99"/>
      <c r="D284" s="100"/>
      <c r="E284" s="100"/>
      <c r="F284" s="100"/>
      <c r="G284" s="100"/>
      <c r="H284" s="5"/>
      <c r="I284" s="1"/>
      <c r="J284" s="1"/>
      <c r="K284" s="1"/>
    </row>
    <row r="285">
      <c r="A285" s="1"/>
      <c r="B285" s="2"/>
      <c r="C285" s="99"/>
      <c r="D285" s="100"/>
      <c r="E285" s="100"/>
      <c r="F285" s="100"/>
      <c r="G285" s="100"/>
      <c r="H285" s="5"/>
      <c r="I285" s="1"/>
      <c r="J285" s="1"/>
      <c r="K285" s="1"/>
    </row>
    <row r="286">
      <c r="A286" s="1"/>
      <c r="B286" s="2"/>
      <c r="C286" s="99"/>
      <c r="D286" s="100"/>
      <c r="E286" s="100"/>
      <c r="F286" s="100"/>
      <c r="G286" s="100"/>
      <c r="H286" s="5"/>
      <c r="I286" s="1"/>
      <c r="J286" s="1"/>
      <c r="K286" s="1"/>
    </row>
    <row r="287">
      <c r="A287" s="1"/>
      <c r="B287" s="2"/>
      <c r="C287" s="99"/>
      <c r="D287" s="100"/>
      <c r="E287" s="100"/>
      <c r="F287" s="100"/>
      <c r="G287" s="100"/>
      <c r="H287" s="5"/>
      <c r="I287" s="1"/>
      <c r="J287" s="1"/>
      <c r="K287" s="1"/>
    </row>
    <row r="288">
      <c r="A288" s="1"/>
      <c r="B288" s="2"/>
      <c r="C288" s="99"/>
      <c r="D288" s="100"/>
      <c r="E288" s="100"/>
      <c r="F288" s="100"/>
      <c r="G288" s="100"/>
      <c r="H288" s="5"/>
      <c r="I288" s="1"/>
      <c r="J288" s="1"/>
      <c r="K288" s="1"/>
    </row>
    <row r="289">
      <c r="A289" s="1"/>
      <c r="B289" s="2"/>
      <c r="C289" s="99"/>
      <c r="D289" s="100"/>
      <c r="E289" s="100"/>
      <c r="F289" s="100"/>
      <c r="G289" s="100"/>
      <c r="H289" s="5"/>
      <c r="I289" s="1"/>
      <c r="J289" s="1"/>
      <c r="K289" s="1"/>
    </row>
    <row r="290">
      <c r="A290" s="1"/>
      <c r="B290" s="2"/>
      <c r="C290" s="99"/>
      <c r="D290" s="100"/>
      <c r="E290" s="100"/>
      <c r="F290" s="100"/>
      <c r="G290" s="100"/>
      <c r="H290" s="5"/>
      <c r="I290" s="1"/>
      <c r="J290" s="1"/>
      <c r="K290" s="1"/>
    </row>
    <row r="291">
      <c r="A291" s="1"/>
      <c r="B291" s="2"/>
      <c r="C291" s="99"/>
      <c r="D291" s="100"/>
      <c r="E291" s="100"/>
      <c r="F291" s="100"/>
      <c r="G291" s="100"/>
      <c r="H291" s="5"/>
      <c r="I291" s="1"/>
      <c r="J291" s="1"/>
      <c r="K291" s="1"/>
    </row>
    <row r="292">
      <c r="A292" s="1"/>
      <c r="B292" s="2"/>
      <c r="C292" s="99"/>
      <c r="D292" s="100"/>
      <c r="E292" s="100"/>
      <c r="F292" s="100"/>
      <c r="G292" s="100"/>
      <c r="H292" s="5"/>
      <c r="I292" s="1"/>
      <c r="J292" s="1"/>
      <c r="K292" s="1"/>
    </row>
    <row r="293">
      <c r="A293" s="1"/>
      <c r="B293" s="2"/>
      <c r="C293" s="99"/>
      <c r="D293" s="100"/>
      <c r="E293" s="100"/>
      <c r="F293" s="100"/>
      <c r="G293" s="100"/>
      <c r="H293" s="5"/>
      <c r="I293" s="1"/>
      <c r="J293" s="1"/>
      <c r="K293" s="1"/>
    </row>
    <row r="294">
      <c r="A294" s="1"/>
      <c r="B294" s="2"/>
      <c r="C294" s="99"/>
      <c r="D294" s="100"/>
      <c r="E294" s="100"/>
      <c r="F294" s="100"/>
      <c r="G294" s="100"/>
      <c r="H294" s="5"/>
      <c r="I294" s="1"/>
      <c r="J294" s="1"/>
      <c r="K294" s="1"/>
    </row>
    <row r="295">
      <c r="A295" s="1"/>
      <c r="B295" s="2"/>
      <c r="C295" s="99"/>
      <c r="D295" s="100"/>
      <c r="E295" s="100"/>
      <c r="F295" s="100"/>
      <c r="G295" s="100"/>
      <c r="H295" s="5"/>
      <c r="I295" s="1"/>
      <c r="J295" s="1"/>
      <c r="K295" s="1"/>
    </row>
    <row r="296">
      <c r="A296" s="1"/>
      <c r="B296" s="2"/>
      <c r="C296" s="99"/>
      <c r="D296" s="100"/>
      <c r="E296" s="100"/>
      <c r="F296" s="100"/>
      <c r="G296" s="100"/>
      <c r="H296" s="5"/>
      <c r="I296" s="1"/>
      <c r="J296" s="1"/>
      <c r="K296" s="1"/>
    </row>
    <row r="297">
      <c r="A297" s="1"/>
      <c r="B297" s="2"/>
      <c r="C297" s="99"/>
      <c r="D297" s="100"/>
      <c r="E297" s="100"/>
      <c r="F297" s="100"/>
      <c r="G297" s="100"/>
      <c r="H297" s="5"/>
      <c r="I297" s="1"/>
      <c r="J297" s="1"/>
      <c r="K297" s="1"/>
    </row>
    <row r="298">
      <c r="A298" s="1"/>
      <c r="B298" s="2"/>
      <c r="C298" s="99"/>
      <c r="D298" s="100"/>
      <c r="E298" s="100"/>
      <c r="F298" s="100"/>
      <c r="G298" s="100"/>
      <c r="H298" s="5"/>
      <c r="I298" s="1"/>
      <c r="J298" s="1"/>
      <c r="K298" s="1"/>
    </row>
    <row r="299">
      <c r="A299" s="1"/>
      <c r="B299" s="2"/>
      <c r="C299" s="99"/>
      <c r="D299" s="100"/>
      <c r="E299" s="100"/>
      <c r="F299" s="100"/>
      <c r="G299" s="100"/>
      <c r="H299" s="5"/>
      <c r="I299" s="1"/>
      <c r="J299" s="1"/>
      <c r="K299" s="1"/>
    </row>
    <row r="300">
      <c r="A300" s="1"/>
      <c r="B300" s="2"/>
      <c r="C300" s="99"/>
      <c r="D300" s="100"/>
      <c r="E300" s="100"/>
      <c r="F300" s="100"/>
      <c r="G300" s="100"/>
      <c r="H300" s="5"/>
      <c r="I300" s="1"/>
      <c r="J300" s="1"/>
      <c r="K300" s="1"/>
    </row>
  </sheetData>
  <mergeCells count="5">
    <mergeCell ref="F3:H3"/>
    <mergeCell ref="F4:G4"/>
    <mergeCell ref="D5:E5"/>
    <mergeCell ref="F5:G5"/>
    <mergeCell ref="F7:G7"/>
  </mergeCells>
  <printOptions/>
  <pageMargins bottom="0.75" footer="0.0" header="0.0" left="0.7" right="0.7" top="0.75"/>
  <pageSetup orientation="portrait"/>
  <headerFooter>
    <oddFooter>&amp;C000000&amp;P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.43"/>
    <col customWidth="1" min="2" max="2" width="40.29"/>
    <col customWidth="1" min="3" max="3" width="14.43"/>
    <col customWidth="1" min="4" max="4" width="11.43"/>
    <col customWidth="1" min="5" max="5" width="12.43"/>
    <col customWidth="1" min="6" max="6" width="59.0"/>
    <col customWidth="1" min="7" max="7" width="28.43"/>
    <col customWidth="1" min="8" max="11" width="8.86"/>
  </cols>
  <sheetData>
    <row r="1" ht="21.75" customHeight="1">
      <c r="A1" s="101"/>
      <c r="B1" s="102" t="s">
        <v>266</v>
      </c>
      <c r="C1" s="103" t="s">
        <v>267</v>
      </c>
      <c r="D1" s="104" t="s">
        <v>268</v>
      </c>
      <c r="E1" s="103" t="s">
        <v>269</v>
      </c>
      <c r="F1" s="104" t="s">
        <v>270</v>
      </c>
      <c r="G1" s="105"/>
      <c r="H1" s="106"/>
      <c r="I1" s="106"/>
      <c r="J1" s="106"/>
      <c r="K1" s="106"/>
    </row>
    <row r="2" ht="15.0" customHeight="1">
      <c r="A2" s="107"/>
      <c r="B2" s="108" t="s">
        <v>271</v>
      </c>
      <c r="C2" s="12"/>
      <c r="D2" s="12"/>
      <c r="E2" s="12"/>
      <c r="F2" s="109"/>
      <c r="G2" s="110"/>
      <c r="H2" s="106"/>
      <c r="I2" s="106"/>
      <c r="J2" s="106"/>
      <c r="K2" s="106"/>
    </row>
    <row r="3" ht="117.75" customHeight="1">
      <c r="A3" s="107"/>
      <c r="B3" s="111" t="s">
        <v>272</v>
      </c>
      <c r="C3" s="68">
        <v>5000.0</v>
      </c>
      <c r="D3" s="112">
        <v>0.0</v>
      </c>
      <c r="E3" s="113" t="str">
        <f t="shared" ref="E3:E23" si="1">D3*C3</f>
        <v>0.00 ₽</v>
      </c>
      <c r="F3" s="114" t="s">
        <v>273</v>
      </c>
      <c r="G3" s="110"/>
      <c r="H3" s="106"/>
      <c r="I3" s="106"/>
      <c r="J3" s="106"/>
      <c r="K3" s="106"/>
    </row>
    <row r="4" ht="96.0" customHeight="1">
      <c r="A4" s="107"/>
      <c r="B4" s="111" t="s">
        <v>274</v>
      </c>
      <c r="C4" s="68">
        <v>5000.0</v>
      </c>
      <c r="D4" s="112">
        <v>0.0</v>
      </c>
      <c r="E4" s="113" t="str">
        <f t="shared" si="1"/>
        <v>0.00 ₽</v>
      </c>
      <c r="F4" s="114" t="s">
        <v>275</v>
      </c>
      <c r="G4" s="110"/>
      <c r="H4" s="106"/>
      <c r="I4" s="106"/>
      <c r="J4" s="106"/>
      <c r="K4" s="106"/>
    </row>
    <row r="5" ht="15.0" customHeight="1">
      <c r="A5" s="107"/>
      <c r="B5" s="115" t="s">
        <v>276</v>
      </c>
      <c r="C5" s="116">
        <v>3500.0</v>
      </c>
      <c r="D5" s="117">
        <v>0.0</v>
      </c>
      <c r="E5" s="116" t="str">
        <f t="shared" si="1"/>
        <v>0.00 ₽</v>
      </c>
      <c r="F5" s="118" t="s">
        <v>277</v>
      </c>
      <c r="G5" s="110"/>
      <c r="H5" s="106"/>
      <c r="I5" s="106"/>
      <c r="J5" s="106"/>
      <c r="K5" s="106"/>
    </row>
    <row r="6" ht="15.0" customHeight="1">
      <c r="A6" s="107"/>
      <c r="B6" s="115" t="s">
        <v>278</v>
      </c>
      <c r="C6" s="116">
        <v>6000.0</v>
      </c>
      <c r="D6" s="117">
        <v>0.0</v>
      </c>
      <c r="E6" s="116" t="str">
        <f t="shared" si="1"/>
        <v>0.00 ₽</v>
      </c>
      <c r="F6" s="118" t="s">
        <v>279</v>
      </c>
      <c r="G6" s="110"/>
      <c r="H6" s="106"/>
      <c r="I6" s="106"/>
      <c r="J6" s="106"/>
      <c r="K6" s="106"/>
    </row>
    <row r="7" ht="15.0" customHeight="1">
      <c r="A7" s="107"/>
      <c r="B7" s="115" t="s">
        <v>280</v>
      </c>
      <c r="C7" s="116">
        <v>500.0</v>
      </c>
      <c r="D7" s="117">
        <v>0.0</v>
      </c>
      <c r="E7" s="116" t="str">
        <f t="shared" si="1"/>
        <v>0.00 ₽</v>
      </c>
      <c r="F7" s="119" t="s">
        <v>281</v>
      </c>
      <c r="G7" s="110"/>
      <c r="H7" s="106"/>
      <c r="I7" s="106"/>
      <c r="J7" s="106"/>
      <c r="K7" s="106"/>
    </row>
    <row r="8" ht="15.0" customHeight="1">
      <c r="A8" s="107"/>
      <c r="B8" s="115" t="s">
        <v>282</v>
      </c>
      <c r="C8" s="116">
        <v>800.0</v>
      </c>
      <c r="D8" s="117">
        <v>0.0</v>
      </c>
      <c r="E8" s="116" t="str">
        <f t="shared" si="1"/>
        <v>0.00 ₽</v>
      </c>
      <c r="F8" s="118" t="s">
        <v>283</v>
      </c>
      <c r="G8" s="110"/>
      <c r="H8" s="106"/>
      <c r="I8" s="106"/>
      <c r="J8" s="106"/>
      <c r="K8" s="106"/>
    </row>
    <row r="9" ht="15.0" customHeight="1">
      <c r="A9" s="107"/>
      <c r="B9" s="115" t="s">
        <v>284</v>
      </c>
      <c r="C9" s="116">
        <v>200.0</v>
      </c>
      <c r="D9" s="117">
        <v>0.0</v>
      </c>
      <c r="E9" s="116" t="str">
        <f t="shared" si="1"/>
        <v>0.00 ₽</v>
      </c>
      <c r="F9" s="118" t="s">
        <v>285</v>
      </c>
      <c r="G9" s="110"/>
      <c r="H9" s="106"/>
      <c r="I9" s="106"/>
      <c r="J9" s="106"/>
      <c r="K9" s="106"/>
    </row>
    <row r="10" ht="15.0" customHeight="1">
      <c r="A10" s="107"/>
      <c r="B10" s="115" t="s">
        <v>286</v>
      </c>
      <c r="C10" s="116">
        <v>3000.0</v>
      </c>
      <c r="D10" s="117">
        <v>0.0</v>
      </c>
      <c r="E10" s="116" t="str">
        <f t="shared" si="1"/>
        <v>0.00 ₽</v>
      </c>
      <c r="F10" s="118" t="s">
        <v>287</v>
      </c>
      <c r="G10" s="110"/>
      <c r="H10" s="106"/>
      <c r="I10" s="106"/>
      <c r="J10" s="106"/>
      <c r="K10" s="106"/>
    </row>
    <row r="11" ht="15.0" customHeight="1">
      <c r="A11" s="107"/>
      <c r="B11" s="115" t="s">
        <v>288</v>
      </c>
      <c r="C11" s="116">
        <v>5000.0</v>
      </c>
      <c r="D11" s="117">
        <v>0.0</v>
      </c>
      <c r="E11" s="116" t="str">
        <f t="shared" si="1"/>
        <v>0.00 ₽</v>
      </c>
      <c r="F11" s="118" t="s">
        <v>289</v>
      </c>
      <c r="G11" s="110"/>
      <c r="H11" s="106"/>
      <c r="I11" s="106"/>
      <c r="J11" s="106"/>
      <c r="K11" s="106"/>
    </row>
    <row r="12" ht="15.0" customHeight="1">
      <c r="A12" s="107"/>
      <c r="B12" s="115" t="s">
        <v>290</v>
      </c>
      <c r="C12" s="116">
        <v>1000.0</v>
      </c>
      <c r="D12" s="117">
        <v>0.0</v>
      </c>
      <c r="E12" s="116" t="str">
        <f t="shared" si="1"/>
        <v>0.00 ₽</v>
      </c>
      <c r="F12" s="118" t="s">
        <v>291</v>
      </c>
      <c r="G12" s="110"/>
      <c r="H12" s="106"/>
      <c r="I12" s="106"/>
      <c r="J12" s="106"/>
      <c r="K12" s="106"/>
    </row>
    <row r="13" ht="15.0" customHeight="1">
      <c r="A13" s="107"/>
      <c r="B13" s="115" t="s">
        <v>292</v>
      </c>
      <c r="C13" s="116">
        <v>500.0</v>
      </c>
      <c r="D13" s="117">
        <v>0.0</v>
      </c>
      <c r="E13" s="116" t="str">
        <f t="shared" si="1"/>
        <v>0.00 ₽</v>
      </c>
      <c r="F13" s="118"/>
      <c r="G13" s="110"/>
      <c r="H13" s="106"/>
      <c r="I13" s="106"/>
      <c r="J13" s="106"/>
      <c r="K13" s="106"/>
    </row>
    <row r="14" ht="29.25" customHeight="1">
      <c r="A14" s="107"/>
      <c r="B14" s="115" t="s">
        <v>293</v>
      </c>
      <c r="C14" s="116">
        <v>50000.0</v>
      </c>
      <c r="D14" s="117">
        <v>0.0</v>
      </c>
      <c r="E14" s="116" t="str">
        <f t="shared" si="1"/>
        <v>0.00 ₽</v>
      </c>
      <c r="F14" s="118" t="s">
        <v>294</v>
      </c>
      <c r="G14" s="110"/>
      <c r="H14" s="106"/>
      <c r="I14" s="106"/>
      <c r="J14" s="106"/>
      <c r="K14" s="106"/>
    </row>
    <row r="15" ht="15.0" customHeight="1">
      <c r="A15" s="107"/>
      <c r="B15" s="115" t="s">
        <v>295</v>
      </c>
      <c r="C15" s="116"/>
      <c r="D15" s="117">
        <v>0.0</v>
      </c>
      <c r="E15" s="116" t="str">
        <f t="shared" si="1"/>
        <v>0.00 ₽</v>
      </c>
      <c r="F15" s="118" t="s">
        <v>296</v>
      </c>
      <c r="G15" s="110"/>
      <c r="H15" s="106"/>
      <c r="I15" s="106"/>
      <c r="J15" s="106"/>
      <c r="K15" s="106"/>
    </row>
    <row r="16" ht="15.0" customHeight="1">
      <c r="A16" s="107"/>
      <c r="B16" s="115" t="s">
        <v>297</v>
      </c>
      <c r="C16" s="116">
        <v>25000.0</v>
      </c>
      <c r="D16" s="117">
        <v>0.0</v>
      </c>
      <c r="E16" s="116" t="str">
        <f t="shared" si="1"/>
        <v>0.00 ₽</v>
      </c>
      <c r="F16" s="118" t="s">
        <v>298</v>
      </c>
      <c r="G16" s="110"/>
      <c r="H16" s="106"/>
      <c r="I16" s="106"/>
      <c r="J16" s="106"/>
      <c r="K16" s="106"/>
    </row>
    <row r="17" ht="15.0" customHeight="1">
      <c r="A17" s="107"/>
      <c r="B17" s="115" t="s">
        <v>299</v>
      </c>
      <c r="C17" s="116">
        <v>6000.0</v>
      </c>
      <c r="D17" s="117">
        <v>0.0</v>
      </c>
      <c r="E17" s="116" t="str">
        <f t="shared" si="1"/>
        <v>0.00 ₽</v>
      </c>
      <c r="F17" s="119"/>
      <c r="G17" s="110"/>
      <c r="H17" s="106"/>
      <c r="I17" s="106"/>
      <c r="J17" s="106"/>
      <c r="K17" s="106"/>
    </row>
    <row r="18" ht="15.0" customHeight="1">
      <c r="A18" s="107"/>
      <c r="B18" s="120" t="s">
        <v>300</v>
      </c>
      <c r="C18" s="116">
        <v>1000.0</v>
      </c>
      <c r="D18" s="117">
        <v>0.0</v>
      </c>
      <c r="E18" s="116" t="str">
        <f t="shared" si="1"/>
        <v>0.00 ₽</v>
      </c>
      <c r="F18" s="119" t="s">
        <v>301</v>
      </c>
      <c r="G18" s="110"/>
      <c r="H18" s="106"/>
      <c r="I18" s="106"/>
      <c r="J18" s="106"/>
      <c r="K18" s="106"/>
    </row>
    <row r="19" ht="15.0" customHeight="1">
      <c r="A19" s="107"/>
      <c r="B19" s="120" t="s">
        <v>302</v>
      </c>
      <c r="C19" s="116">
        <v>200.0</v>
      </c>
      <c r="D19" s="117">
        <v>0.0</v>
      </c>
      <c r="E19" s="116" t="str">
        <f t="shared" si="1"/>
        <v>0.00 ₽</v>
      </c>
      <c r="F19" s="119" t="s">
        <v>303</v>
      </c>
      <c r="G19" s="110"/>
      <c r="H19" s="106"/>
      <c r="I19" s="106"/>
      <c r="J19" s="106"/>
      <c r="K19" s="106"/>
    </row>
    <row r="20" ht="15.0" customHeight="1">
      <c r="A20" s="107"/>
      <c r="B20" s="120" t="s">
        <v>304</v>
      </c>
      <c r="C20" s="116">
        <v>15000.0</v>
      </c>
      <c r="D20" s="117">
        <v>0.0</v>
      </c>
      <c r="E20" s="116" t="str">
        <f t="shared" si="1"/>
        <v>0.00 ₽</v>
      </c>
      <c r="F20" s="119"/>
      <c r="G20" s="110"/>
      <c r="H20" s="106"/>
      <c r="I20" s="106"/>
      <c r="J20" s="106"/>
      <c r="K20" s="106"/>
    </row>
    <row r="21" ht="15.0" customHeight="1">
      <c r="A21" s="107"/>
      <c r="B21" s="120" t="s">
        <v>305</v>
      </c>
      <c r="C21" s="116">
        <v>25000.0</v>
      </c>
      <c r="D21" s="117">
        <v>0.0</v>
      </c>
      <c r="E21" s="116" t="str">
        <f t="shared" si="1"/>
        <v>0.00 ₽</v>
      </c>
      <c r="F21" s="119"/>
      <c r="G21" s="110"/>
      <c r="H21" s="106"/>
      <c r="I21" s="106"/>
      <c r="J21" s="106"/>
      <c r="K21" s="106"/>
    </row>
    <row r="22" ht="15.0" customHeight="1">
      <c r="A22" s="107"/>
      <c r="B22" s="120" t="s">
        <v>306</v>
      </c>
      <c r="C22" s="116">
        <v>600.0</v>
      </c>
      <c r="D22" s="117">
        <v>0.0</v>
      </c>
      <c r="E22" s="116" t="str">
        <f t="shared" si="1"/>
        <v>0.00 ₽</v>
      </c>
      <c r="F22" s="119" t="s">
        <v>307</v>
      </c>
      <c r="G22" s="110"/>
      <c r="H22" s="106"/>
      <c r="I22" s="106"/>
      <c r="J22" s="106"/>
      <c r="K22" s="106"/>
    </row>
    <row r="23" ht="15.0" customHeight="1">
      <c r="A23" s="107"/>
      <c r="B23" s="121" t="s">
        <v>308</v>
      </c>
      <c r="C23" s="116">
        <v>1500.0</v>
      </c>
      <c r="D23" s="117">
        <v>0.0</v>
      </c>
      <c r="E23" s="116" t="str">
        <f t="shared" si="1"/>
        <v>0.00 ₽</v>
      </c>
      <c r="F23" s="119" t="s">
        <v>309</v>
      </c>
      <c r="G23" s="110"/>
      <c r="H23" s="106"/>
      <c r="I23" s="106"/>
      <c r="J23" s="106"/>
      <c r="K23" s="106"/>
    </row>
    <row r="24" ht="15.0" customHeight="1">
      <c r="A24" s="107"/>
      <c r="B24" s="122" t="s">
        <v>310</v>
      </c>
      <c r="C24" s="12"/>
      <c r="D24" s="12"/>
      <c r="E24" s="12"/>
      <c r="F24" s="109"/>
      <c r="G24" s="110"/>
      <c r="H24" s="106"/>
      <c r="I24" s="106"/>
      <c r="J24" s="106"/>
      <c r="K24" s="106"/>
    </row>
    <row r="25" ht="15.0" customHeight="1">
      <c r="A25" s="107"/>
      <c r="B25" s="115" t="s">
        <v>311</v>
      </c>
      <c r="C25" s="116">
        <v>6000.0</v>
      </c>
      <c r="D25" s="117">
        <v>0.0</v>
      </c>
      <c r="E25" s="116" t="str">
        <f t="shared" ref="E25:E30" si="2">C25*D25</f>
        <v>0.00 ₽</v>
      </c>
      <c r="F25" s="118"/>
      <c r="G25" s="110"/>
      <c r="H25" s="106"/>
      <c r="I25" s="106"/>
      <c r="J25" s="106"/>
      <c r="K25" s="106"/>
    </row>
    <row r="26" ht="15.0" customHeight="1">
      <c r="A26" s="107"/>
      <c r="B26" s="115" t="s">
        <v>312</v>
      </c>
      <c r="C26" s="116">
        <v>6000.0</v>
      </c>
      <c r="D26" s="117">
        <v>0.0</v>
      </c>
      <c r="E26" s="116" t="str">
        <f t="shared" si="2"/>
        <v>0.00 ₽</v>
      </c>
      <c r="F26" s="119"/>
      <c r="G26" s="110"/>
      <c r="H26" s="106"/>
      <c r="I26" s="106"/>
      <c r="J26" s="106"/>
      <c r="K26" s="106"/>
    </row>
    <row r="27" ht="15.0" customHeight="1">
      <c r="A27" s="107"/>
      <c r="B27" s="115" t="s">
        <v>313</v>
      </c>
      <c r="C27" s="116">
        <v>4000.0</v>
      </c>
      <c r="D27" s="117">
        <v>0.0</v>
      </c>
      <c r="E27" s="116" t="str">
        <f t="shared" si="2"/>
        <v>0.00 ₽</v>
      </c>
      <c r="F27" s="119"/>
      <c r="G27" s="110"/>
      <c r="H27" s="106"/>
      <c r="I27" s="106"/>
      <c r="J27" s="106"/>
      <c r="K27" s="106"/>
    </row>
    <row r="28" ht="15.0" customHeight="1">
      <c r="A28" s="107"/>
      <c r="B28" s="120" t="s">
        <v>314</v>
      </c>
      <c r="C28" s="116">
        <v>6000.0</v>
      </c>
      <c r="D28" s="117">
        <v>0.0</v>
      </c>
      <c r="E28" s="116" t="str">
        <f t="shared" si="2"/>
        <v>0.00 ₽</v>
      </c>
      <c r="F28" s="119"/>
      <c r="G28" s="110"/>
      <c r="H28" s="106"/>
      <c r="I28" s="106"/>
      <c r="J28" s="106"/>
      <c r="K28" s="106"/>
    </row>
    <row r="29" ht="15.0" customHeight="1">
      <c r="A29" s="107"/>
      <c r="B29" s="120" t="s">
        <v>315</v>
      </c>
      <c r="C29" s="116">
        <v>8000.0</v>
      </c>
      <c r="D29" s="117">
        <v>0.0</v>
      </c>
      <c r="E29" s="116" t="str">
        <f t="shared" si="2"/>
        <v>0.00 ₽</v>
      </c>
      <c r="F29" s="119"/>
      <c r="G29" s="110"/>
      <c r="H29" s="106"/>
      <c r="I29" s="106"/>
      <c r="J29" s="106"/>
      <c r="K29" s="106"/>
    </row>
    <row r="30" ht="15.0" customHeight="1">
      <c r="A30" s="107"/>
      <c r="B30" s="120" t="s">
        <v>316</v>
      </c>
      <c r="C30" s="116">
        <v>6000.0</v>
      </c>
      <c r="D30" s="117">
        <v>0.0</v>
      </c>
      <c r="E30" s="116" t="str">
        <f t="shared" si="2"/>
        <v>0.00 ₽</v>
      </c>
      <c r="F30" s="119"/>
      <c r="G30" s="110"/>
      <c r="H30" s="106"/>
      <c r="I30" s="106"/>
      <c r="J30" s="106"/>
      <c r="K30" s="106"/>
    </row>
    <row r="31" ht="15.0" customHeight="1">
      <c r="A31" s="107"/>
      <c r="B31" s="122" t="s">
        <v>317</v>
      </c>
      <c r="C31" s="12"/>
      <c r="D31" s="12"/>
      <c r="E31" s="12"/>
      <c r="F31" s="109"/>
      <c r="G31" s="110"/>
      <c r="H31" s="106"/>
      <c r="I31" s="106"/>
      <c r="J31" s="106"/>
      <c r="K31" s="106"/>
    </row>
    <row r="32" ht="15.0" customHeight="1">
      <c r="A32" s="107"/>
      <c r="B32" s="123" t="s">
        <v>318</v>
      </c>
      <c r="C32" s="113">
        <v>40000.0</v>
      </c>
      <c r="D32" s="112">
        <v>0.0</v>
      </c>
      <c r="E32" s="113" t="str">
        <f t="shared" ref="E32:E39" si="3">D32*C32</f>
        <v>0.00 ₽</v>
      </c>
      <c r="F32" s="119" t="s">
        <v>319</v>
      </c>
      <c r="G32" s="110"/>
      <c r="H32" s="106"/>
      <c r="I32" s="106"/>
      <c r="J32" s="106"/>
      <c r="K32" s="106"/>
    </row>
    <row r="33" ht="15.0" customHeight="1">
      <c r="A33" s="107"/>
      <c r="B33" s="123" t="s">
        <v>320</v>
      </c>
      <c r="C33" s="113">
        <v>50000.0</v>
      </c>
      <c r="D33" s="112">
        <v>0.0</v>
      </c>
      <c r="E33" s="113" t="str">
        <f t="shared" si="3"/>
        <v>0.00 ₽</v>
      </c>
      <c r="F33" s="119" t="s">
        <v>319</v>
      </c>
      <c r="G33" s="110"/>
      <c r="H33" s="106"/>
      <c r="I33" s="106"/>
      <c r="J33" s="106"/>
      <c r="K33" s="106"/>
    </row>
    <row r="34" ht="15.0" customHeight="1">
      <c r="A34" s="107"/>
      <c r="B34" s="123" t="s">
        <v>321</v>
      </c>
      <c r="C34" s="113">
        <v>7000.0</v>
      </c>
      <c r="D34" s="112">
        <v>0.0</v>
      </c>
      <c r="E34" s="113" t="str">
        <f t="shared" si="3"/>
        <v>0.00 ₽</v>
      </c>
      <c r="F34" s="119" t="s">
        <v>322</v>
      </c>
      <c r="G34" s="110"/>
      <c r="H34" s="106"/>
      <c r="I34" s="106"/>
      <c r="J34" s="106"/>
      <c r="K34" s="106"/>
    </row>
    <row r="35" ht="15.0" customHeight="1">
      <c r="A35" s="107"/>
      <c r="B35" s="123" t="s">
        <v>323</v>
      </c>
      <c r="C35" s="113">
        <v>25000.0</v>
      </c>
      <c r="D35" s="112">
        <v>0.0</v>
      </c>
      <c r="E35" s="113" t="str">
        <f t="shared" si="3"/>
        <v>0.00 ₽</v>
      </c>
      <c r="F35" s="119" t="s">
        <v>324</v>
      </c>
      <c r="G35" s="110"/>
      <c r="H35" s="106"/>
      <c r="I35" s="106"/>
      <c r="J35" s="106"/>
      <c r="K35" s="106"/>
    </row>
    <row r="36" ht="15.0" customHeight="1">
      <c r="A36" s="107"/>
      <c r="B36" s="123" t="s">
        <v>325</v>
      </c>
      <c r="C36" s="113">
        <v>35000.0</v>
      </c>
      <c r="D36" s="112">
        <v>0.0</v>
      </c>
      <c r="E36" s="113" t="str">
        <f t="shared" si="3"/>
        <v>0.00 ₽</v>
      </c>
      <c r="F36" s="119" t="s">
        <v>326</v>
      </c>
      <c r="G36" s="110"/>
      <c r="H36" s="106"/>
      <c r="I36" s="106"/>
      <c r="J36" s="106"/>
      <c r="K36" s="106"/>
    </row>
    <row r="37" ht="15.0" customHeight="1">
      <c r="A37" s="107"/>
      <c r="B37" s="123" t="s">
        <v>327</v>
      </c>
      <c r="C37" s="113">
        <v>2500.0</v>
      </c>
      <c r="D37" s="112">
        <v>0.0</v>
      </c>
      <c r="E37" s="113" t="str">
        <f t="shared" si="3"/>
        <v>0.00 ₽</v>
      </c>
      <c r="F37" s="119" t="s">
        <v>328</v>
      </c>
      <c r="G37" s="124"/>
      <c r="H37" s="106"/>
      <c r="I37" s="106"/>
      <c r="J37" s="106"/>
      <c r="K37" s="106"/>
    </row>
    <row r="38" ht="30.75" customHeight="1">
      <c r="A38" s="106"/>
      <c r="B38" s="123" t="s">
        <v>329</v>
      </c>
      <c r="C38" s="125">
        <v>300000.0</v>
      </c>
      <c r="D38" s="126">
        <v>0.0</v>
      </c>
      <c r="E38" s="125" t="str">
        <f t="shared" si="3"/>
        <v>0.00 ₽</v>
      </c>
      <c r="F38" s="127" t="s">
        <v>330</v>
      </c>
      <c r="G38" s="110"/>
      <c r="H38" s="106"/>
      <c r="I38" s="106"/>
      <c r="J38" s="106"/>
      <c r="K38" s="106"/>
    </row>
    <row r="39" ht="30.75" customHeight="1">
      <c r="A39" s="106"/>
      <c r="B39" s="123" t="s">
        <v>331</v>
      </c>
      <c r="C39" s="125">
        <v>60000.0</v>
      </c>
      <c r="D39" s="126">
        <v>0.0</v>
      </c>
      <c r="E39" s="125" t="str">
        <f t="shared" si="3"/>
        <v>0.00 ₽</v>
      </c>
      <c r="F39" s="127" t="s">
        <v>332</v>
      </c>
      <c r="G39" s="110"/>
      <c r="H39" s="106"/>
      <c r="I39" s="106"/>
      <c r="J39" s="106"/>
      <c r="K39" s="106"/>
    </row>
    <row r="40" ht="15.0" customHeight="1">
      <c r="A40" s="107"/>
      <c r="B40" s="120"/>
      <c r="C40" s="116"/>
      <c r="D40" s="117"/>
      <c r="E40" s="116"/>
      <c r="F40" s="119"/>
      <c r="G40" s="110"/>
      <c r="H40" s="106"/>
      <c r="I40" s="106"/>
      <c r="J40" s="106"/>
      <c r="K40" s="106"/>
    </row>
    <row r="41" ht="15.0" customHeight="1">
      <c r="A41" s="107"/>
      <c r="B41" s="120"/>
      <c r="C41" s="116"/>
      <c r="D41" s="117"/>
      <c r="E41" s="116"/>
      <c r="F41" s="119"/>
      <c r="G41" s="110"/>
      <c r="H41" s="106"/>
      <c r="I41" s="106"/>
      <c r="J41" s="106"/>
      <c r="K41" s="106"/>
    </row>
    <row r="42" ht="15.0" customHeight="1">
      <c r="A42" s="107"/>
      <c r="B42" s="120"/>
      <c r="C42" s="116"/>
      <c r="D42" s="117"/>
      <c r="E42" s="116"/>
      <c r="F42" s="119"/>
      <c r="G42" s="110"/>
      <c r="H42" s="106"/>
      <c r="I42" s="106"/>
      <c r="J42" s="106"/>
      <c r="K42" s="106"/>
    </row>
    <row r="43" ht="15.0" customHeight="1">
      <c r="A43" s="107"/>
      <c r="B43" s="120"/>
      <c r="C43" s="116"/>
      <c r="D43" s="117"/>
      <c r="E43" s="116"/>
      <c r="F43" s="119"/>
      <c r="G43" s="110"/>
      <c r="H43" s="106"/>
      <c r="I43" s="106"/>
      <c r="J43" s="106"/>
      <c r="K43" s="106"/>
    </row>
    <row r="44" ht="15.0" customHeight="1">
      <c r="A44" s="107"/>
      <c r="B44" s="120"/>
      <c r="C44" s="116"/>
      <c r="D44" s="117"/>
      <c r="E44" s="116"/>
      <c r="F44" s="119"/>
      <c r="G44" s="128"/>
      <c r="H44" s="106"/>
      <c r="I44" s="106"/>
      <c r="J44" s="106"/>
      <c r="K44" s="106"/>
    </row>
    <row r="45" ht="13.5" customHeight="1">
      <c r="A45" s="129"/>
      <c r="B45" s="130" t="s">
        <v>333</v>
      </c>
      <c r="C45" s="12"/>
      <c r="D45" s="109"/>
      <c r="E45" s="131" t="str">
        <f>SUM(E3:E22)</f>
        <v>0.00 ₽</v>
      </c>
      <c r="F45" s="132"/>
      <c r="G45" s="128"/>
      <c r="H45" s="106"/>
      <c r="I45" s="106"/>
      <c r="J45" s="106"/>
      <c r="K45" s="106"/>
    </row>
    <row r="46" ht="7.5" customHeight="1">
      <c r="A46" s="107"/>
      <c r="B46" s="133"/>
      <c r="C46" s="12"/>
      <c r="D46" s="12"/>
      <c r="E46" s="109"/>
      <c r="F46" s="119"/>
      <c r="G46" s="128"/>
      <c r="H46" s="106"/>
      <c r="I46" s="106"/>
      <c r="J46" s="106"/>
      <c r="K46" s="106"/>
    </row>
    <row r="47" ht="15.0" customHeight="1">
      <c r="A47" s="129"/>
      <c r="B47" s="130" t="s">
        <v>334</v>
      </c>
      <c r="C47" s="12"/>
      <c r="D47" s="109"/>
      <c r="E47" s="131" t="str">
        <f>SUM(E25:E44)</f>
        <v>0.00 ₽</v>
      </c>
      <c r="F47" s="132"/>
      <c r="G47" s="128"/>
      <c r="H47" s="106"/>
      <c r="I47" s="106"/>
      <c r="J47" s="106"/>
      <c r="K47" s="106"/>
    </row>
    <row r="48" ht="7.5" customHeight="1">
      <c r="A48" s="107"/>
      <c r="B48" s="133"/>
      <c r="C48" s="12"/>
      <c r="D48" s="12"/>
      <c r="E48" s="109"/>
      <c r="F48" s="119"/>
      <c r="G48" s="128"/>
      <c r="H48" s="106"/>
      <c r="I48" s="106"/>
      <c r="J48" s="106"/>
      <c r="K48" s="106"/>
    </row>
    <row r="49" ht="15.0" customHeight="1">
      <c r="A49" s="134"/>
      <c r="B49" s="135" t="s">
        <v>335</v>
      </c>
      <c r="C49" s="12"/>
      <c r="D49" s="109"/>
      <c r="E49" s="136" t="str">
        <f>E45+E47</f>
        <v>0.00 ₽</v>
      </c>
      <c r="F49" s="137"/>
      <c r="G49" s="128"/>
      <c r="H49" s="106"/>
      <c r="I49" s="106"/>
      <c r="J49" s="106"/>
      <c r="K49" s="106"/>
    </row>
    <row r="50" ht="7.5" customHeight="1">
      <c r="A50" s="138"/>
      <c r="B50" s="139"/>
      <c r="C50" s="139"/>
      <c r="D50" s="139"/>
      <c r="E50" s="139"/>
      <c r="F50" s="140"/>
      <c r="G50" s="128"/>
      <c r="H50" s="106"/>
      <c r="I50" s="106"/>
      <c r="J50" s="106"/>
      <c r="K50" s="106"/>
    </row>
    <row r="51" ht="15.0" customHeight="1">
      <c r="A51" s="141"/>
      <c r="B51" s="142"/>
      <c r="C51" s="143"/>
      <c r="D51" s="144"/>
      <c r="E51" s="143"/>
      <c r="F51" s="145"/>
      <c r="G51" s="146"/>
      <c r="H51" s="106"/>
      <c r="I51" s="106"/>
      <c r="J51" s="106"/>
      <c r="K51" s="106"/>
    </row>
    <row r="52" ht="15.0" customHeight="1">
      <c r="A52" s="141"/>
      <c r="B52" s="142"/>
      <c r="C52" s="143"/>
      <c r="D52" s="144"/>
      <c r="E52" s="143"/>
      <c r="F52" s="145"/>
      <c r="G52" s="106"/>
      <c r="H52" s="106"/>
      <c r="I52" s="106"/>
      <c r="J52" s="106"/>
      <c r="K52" s="106"/>
    </row>
    <row r="53" ht="15.0" customHeight="1">
      <c r="A53" s="141"/>
      <c r="B53" s="142"/>
      <c r="C53" s="143"/>
      <c r="D53" s="144"/>
      <c r="E53" s="143"/>
      <c r="F53" s="145"/>
      <c r="G53" s="106"/>
      <c r="H53" s="106"/>
      <c r="I53" s="106"/>
      <c r="J53" s="106"/>
      <c r="K53" s="106"/>
    </row>
    <row r="54" ht="15.0" customHeight="1">
      <c r="A54" s="141"/>
      <c r="B54" s="142"/>
      <c r="C54" s="143"/>
      <c r="D54" s="144"/>
      <c r="E54" s="143"/>
      <c r="F54" s="145"/>
      <c r="G54" s="106"/>
      <c r="H54" s="106"/>
      <c r="I54" s="106"/>
      <c r="J54" s="106"/>
      <c r="K54" s="106"/>
    </row>
    <row r="55" ht="15.0" customHeight="1">
      <c r="A55" s="141"/>
      <c r="B55" s="142"/>
      <c r="C55" s="143"/>
      <c r="D55" s="144"/>
      <c r="E55" s="143"/>
      <c r="F55" s="145"/>
      <c r="G55" s="106"/>
      <c r="H55" s="106"/>
      <c r="I55" s="106"/>
      <c r="J55" s="106"/>
      <c r="K55" s="106"/>
    </row>
    <row r="56" ht="15.0" customHeight="1">
      <c r="A56" s="141"/>
      <c r="B56" s="142"/>
      <c r="C56" s="143"/>
      <c r="D56" s="144"/>
      <c r="E56" s="143"/>
      <c r="F56" s="145"/>
      <c r="G56" s="106"/>
      <c r="H56" s="106"/>
      <c r="I56" s="106"/>
      <c r="J56" s="106"/>
      <c r="K56" s="106"/>
    </row>
    <row r="57" ht="15.75" customHeight="1">
      <c r="A57" s="147"/>
      <c r="B57" s="148"/>
      <c r="C57" s="149"/>
      <c r="D57" s="150"/>
      <c r="E57" s="149"/>
      <c r="F57" s="151"/>
      <c r="G57" s="106"/>
      <c r="H57" s="106"/>
      <c r="I57" s="106"/>
      <c r="J57" s="106"/>
      <c r="K57" s="106"/>
    </row>
    <row r="58">
      <c r="A58" s="106"/>
      <c r="B58" s="152"/>
      <c r="C58" s="153"/>
      <c r="D58" s="106"/>
      <c r="E58" s="153"/>
      <c r="F58" s="106"/>
      <c r="G58" s="106"/>
      <c r="H58" s="106"/>
      <c r="I58" s="106"/>
      <c r="J58" s="106"/>
      <c r="K58" s="106"/>
    </row>
    <row r="59">
      <c r="A59" s="106"/>
      <c r="B59" s="152"/>
      <c r="C59" s="153"/>
      <c r="D59" s="106"/>
      <c r="E59" s="153"/>
      <c r="F59" s="106"/>
      <c r="G59" s="106"/>
      <c r="H59" s="106"/>
      <c r="I59" s="106"/>
      <c r="J59" s="106"/>
      <c r="K59" s="106"/>
    </row>
    <row r="60">
      <c r="A60" s="106"/>
      <c r="B60" s="152"/>
      <c r="C60" s="153"/>
      <c r="D60" s="106"/>
      <c r="E60" s="153"/>
      <c r="F60" s="106"/>
      <c r="G60" s="106"/>
      <c r="H60" s="106"/>
      <c r="I60" s="106"/>
      <c r="J60" s="106"/>
      <c r="K60" s="106"/>
    </row>
    <row r="61">
      <c r="A61" s="106"/>
      <c r="B61" s="152"/>
      <c r="C61" s="153"/>
      <c r="D61" s="106"/>
      <c r="E61" s="153"/>
      <c r="F61" s="106"/>
      <c r="G61" s="106"/>
      <c r="H61" s="106"/>
      <c r="I61" s="106"/>
      <c r="J61" s="106"/>
      <c r="K61" s="106"/>
    </row>
    <row r="62">
      <c r="A62" s="106"/>
      <c r="B62" s="152"/>
      <c r="C62" s="153"/>
      <c r="D62" s="106"/>
      <c r="E62" s="153"/>
      <c r="F62" s="106"/>
      <c r="G62" s="106"/>
      <c r="H62" s="106"/>
      <c r="I62" s="106"/>
      <c r="J62" s="106"/>
      <c r="K62" s="106"/>
    </row>
    <row r="63">
      <c r="A63" s="106"/>
      <c r="B63" s="152"/>
      <c r="C63" s="153"/>
      <c r="D63" s="106"/>
      <c r="E63" s="153"/>
      <c r="F63" s="106"/>
      <c r="G63" s="106"/>
      <c r="H63" s="106"/>
      <c r="I63" s="106"/>
      <c r="J63" s="106"/>
      <c r="K63" s="106"/>
    </row>
    <row r="64">
      <c r="A64" s="106"/>
      <c r="B64" s="152"/>
      <c r="C64" s="153"/>
      <c r="D64" s="106"/>
      <c r="E64" s="153"/>
      <c r="F64" s="106"/>
      <c r="G64" s="106"/>
      <c r="H64" s="106"/>
      <c r="I64" s="106"/>
      <c r="J64" s="106"/>
      <c r="K64" s="106"/>
    </row>
    <row r="65">
      <c r="A65" s="106"/>
      <c r="B65" s="152"/>
      <c r="C65" s="153"/>
      <c r="D65" s="106"/>
      <c r="E65" s="153"/>
      <c r="F65" s="106"/>
      <c r="G65" s="106"/>
      <c r="H65" s="106"/>
      <c r="I65" s="106"/>
      <c r="J65" s="106"/>
      <c r="K65" s="106"/>
    </row>
    <row r="66">
      <c r="A66" s="106"/>
      <c r="B66" s="152"/>
      <c r="C66" s="153"/>
      <c r="D66" s="106"/>
      <c r="E66" s="153"/>
      <c r="F66" s="106"/>
      <c r="G66" s="106"/>
      <c r="H66" s="106"/>
      <c r="I66" s="106"/>
      <c r="J66" s="106"/>
      <c r="K66" s="106"/>
    </row>
    <row r="67">
      <c r="A67" s="106"/>
      <c r="B67" s="152"/>
      <c r="C67" s="153"/>
      <c r="D67" s="106"/>
      <c r="E67" s="153"/>
      <c r="F67" s="106"/>
      <c r="G67" s="106"/>
      <c r="H67" s="106"/>
      <c r="I67" s="106"/>
      <c r="J67" s="106"/>
      <c r="K67" s="106"/>
    </row>
    <row r="68">
      <c r="A68" s="106"/>
      <c r="B68" s="152"/>
      <c r="C68" s="153"/>
      <c r="D68" s="106"/>
      <c r="E68" s="153"/>
      <c r="F68" s="106"/>
      <c r="G68" s="106"/>
      <c r="H68" s="106"/>
      <c r="I68" s="106"/>
      <c r="J68" s="106"/>
      <c r="K68" s="106"/>
    </row>
    <row r="69">
      <c r="A69" s="106"/>
      <c r="B69" s="152"/>
      <c r="C69" s="153"/>
      <c r="D69" s="106"/>
      <c r="E69" s="153"/>
      <c r="F69" s="106"/>
      <c r="G69" s="106"/>
      <c r="H69" s="106"/>
      <c r="I69" s="106"/>
      <c r="J69" s="106"/>
      <c r="K69" s="106"/>
    </row>
    <row r="70">
      <c r="A70" s="106"/>
      <c r="B70" s="152"/>
      <c r="C70" s="153"/>
      <c r="D70" s="106"/>
      <c r="E70" s="153"/>
      <c r="F70" s="106"/>
      <c r="G70" s="106"/>
      <c r="H70" s="106"/>
      <c r="I70" s="106"/>
      <c r="J70" s="106"/>
      <c r="K70" s="106"/>
    </row>
    <row r="71">
      <c r="A71" s="106"/>
      <c r="B71" s="152"/>
      <c r="C71" s="153"/>
      <c r="D71" s="106"/>
      <c r="E71" s="153"/>
      <c r="F71" s="106"/>
      <c r="G71" s="106"/>
      <c r="H71" s="106"/>
      <c r="I71" s="106"/>
      <c r="J71" s="106"/>
      <c r="K71" s="106"/>
    </row>
    <row r="72">
      <c r="A72" s="106"/>
      <c r="B72" s="152"/>
      <c r="C72" s="153"/>
      <c r="D72" s="106"/>
      <c r="E72" s="153"/>
      <c r="F72" s="106"/>
      <c r="G72" s="106"/>
      <c r="H72" s="106"/>
      <c r="I72" s="106"/>
      <c r="J72" s="106"/>
      <c r="K72" s="106"/>
    </row>
    <row r="73">
      <c r="A73" s="106"/>
      <c r="B73" s="152"/>
      <c r="C73" s="153"/>
      <c r="D73" s="106"/>
      <c r="E73" s="153"/>
      <c r="F73" s="106"/>
      <c r="G73" s="106"/>
      <c r="H73" s="106"/>
      <c r="I73" s="106"/>
      <c r="J73" s="106"/>
      <c r="K73" s="106"/>
    </row>
    <row r="74">
      <c r="A74" s="106"/>
      <c r="B74" s="152"/>
      <c r="C74" s="153"/>
      <c r="D74" s="106"/>
      <c r="E74" s="153"/>
      <c r="F74" s="106"/>
      <c r="G74" s="106"/>
      <c r="H74" s="106"/>
      <c r="I74" s="106"/>
      <c r="J74" s="106"/>
      <c r="K74" s="106"/>
    </row>
    <row r="75">
      <c r="A75" s="106"/>
      <c r="B75" s="152"/>
      <c r="C75" s="153"/>
      <c r="D75" s="106"/>
      <c r="E75" s="153"/>
      <c r="F75" s="106"/>
      <c r="G75" s="106"/>
      <c r="H75" s="106"/>
      <c r="I75" s="106"/>
      <c r="J75" s="106"/>
      <c r="K75" s="106"/>
    </row>
    <row r="76">
      <c r="A76" s="106"/>
      <c r="B76" s="152"/>
      <c r="C76" s="153"/>
      <c r="D76" s="106"/>
      <c r="E76" s="153"/>
      <c r="F76" s="106"/>
      <c r="G76" s="106"/>
      <c r="H76" s="106"/>
      <c r="I76" s="106"/>
      <c r="J76" s="106"/>
      <c r="K76" s="106"/>
    </row>
    <row r="77">
      <c r="A77" s="106"/>
      <c r="B77" s="152"/>
      <c r="C77" s="153"/>
      <c r="D77" s="106"/>
      <c r="E77" s="153"/>
      <c r="F77" s="106"/>
      <c r="G77" s="106"/>
      <c r="H77" s="106"/>
      <c r="I77" s="106"/>
      <c r="J77" s="106"/>
      <c r="K77" s="106"/>
    </row>
    <row r="78">
      <c r="A78" s="106"/>
      <c r="B78" s="152"/>
      <c r="C78" s="153"/>
      <c r="D78" s="106"/>
      <c r="E78" s="153"/>
      <c r="F78" s="106"/>
      <c r="G78" s="106"/>
      <c r="H78" s="106"/>
      <c r="I78" s="106"/>
      <c r="J78" s="106"/>
      <c r="K78" s="106"/>
    </row>
    <row r="79">
      <c r="A79" s="106"/>
      <c r="B79" s="152"/>
      <c r="C79" s="153"/>
      <c r="D79" s="106"/>
      <c r="E79" s="153"/>
      <c r="F79" s="106"/>
      <c r="G79" s="106"/>
      <c r="H79" s="106"/>
      <c r="I79" s="106"/>
      <c r="J79" s="106"/>
      <c r="K79" s="106"/>
    </row>
    <row r="80">
      <c r="A80" s="106"/>
      <c r="B80" s="152"/>
      <c r="C80" s="153"/>
      <c r="D80" s="106"/>
      <c r="E80" s="153"/>
      <c r="F80" s="106"/>
      <c r="G80" s="106"/>
      <c r="H80" s="106"/>
      <c r="I80" s="106"/>
      <c r="J80" s="106"/>
      <c r="K80" s="106"/>
    </row>
    <row r="81">
      <c r="A81" s="106"/>
      <c r="B81" s="152"/>
      <c r="C81" s="153"/>
      <c r="D81" s="106"/>
      <c r="E81" s="153"/>
      <c r="F81" s="106"/>
      <c r="G81" s="106"/>
      <c r="H81" s="106"/>
      <c r="I81" s="106"/>
      <c r="J81" s="106"/>
      <c r="K81" s="106"/>
    </row>
    <row r="82">
      <c r="A82" s="106"/>
      <c r="B82" s="152"/>
      <c r="C82" s="153"/>
      <c r="D82" s="106"/>
      <c r="E82" s="153"/>
      <c r="F82" s="106"/>
      <c r="G82" s="106"/>
      <c r="H82" s="106"/>
      <c r="I82" s="106"/>
      <c r="J82" s="106"/>
      <c r="K82" s="106"/>
    </row>
    <row r="83">
      <c r="A83" s="106"/>
      <c r="B83" s="152"/>
      <c r="C83" s="153"/>
      <c r="D83" s="106"/>
      <c r="E83" s="153"/>
      <c r="F83" s="106"/>
      <c r="G83" s="106"/>
      <c r="H83" s="106"/>
      <c r="I83" s="106"/>
      <c r="J83" s="106"/>
      <c r="K83" s="106"/>
    </row>
    <row r="84">
      <c r="A84" s="106"/>
      <c r="B84" s="152"/>
      <c r="C84" s="153"/>
      <c r="D84" s="106"/>
      <c r="E84" s="153"/>
      <c r="F84" s="106"/>
      <c r="G84" s="106"/>
      <c r="H84" s="106"/>
      <c r="I84" s="106"/>
      <c r="J84" s="106"/>
      <c r="K84" s="106"/>
    </row>
    <row r="85">
      <c r="A85" s="106"/>
      <c r="B85" s="152"/>
      <c r="C85" s="153"/>
      <c r="D85" s="106"/>
      <c r="E85" s="153"/>
      <c r="F85" s="106"/>
      <c r="G85" s="106"/>
      <c r="H85" s="106"/>
      <c r="I85" s="106"/>
      <c r="J85" s="106"/>
      <c r="K85" s="106"/>
    </row>
    <row r="86">
      <c r="A86" s="106"/>
      <c r="B86" s="152"/>
      <c r="C86" s="153"/>
      <c r="D86" s="106"/>
      <c r="E86" s="153"/>
      <c r="F86" s="106"/>
      <c r="G86" s="106"/>
      <c r="H86" s="106"/>
      <c r="I86" s="106"/>
      <c r="J86" s="106"/>
      <c r="K86" s="106"/>
    </row>
    <row r="87">
      <c r="A87" s="106"/>
      <c r="B87" s="152"/>
      <c r="C87" s="153"/>
      <c r="D87" s="106"/>
      <c r="E87" s="153"/>
      <c r="F87" s="106"/>
      <c r="G87" s="106"/>
      <c r="H87" s="106"/>
      <c r="I87" s="106"/>
      <c r="J87" s="106"/>
      <c r="K87" s="106"/>
    </row>
    <row r="88">
      <c r="A88" s="106"/>
      <c r="B88" s="152"/>
      <c r="C88" s="153"/>
      <c r="D88" s="106"/>
      <c r="E88" s="153"/>
      <c r="F88" s="106"/>
      <c r="G88" s="106"/>
      <c r="H88" s="106"/>
      <c r="I88" s="106"/>
      <c r="J88" s="106"/>
      <c r="K88" s="106"/>
    </row>
    <row r="89">
      <c r="A89" s="106"/>
      <c r="B89" s="152"/>
      <c r="C89" s="153"/>
      <c r="D89" s="106"/>
      <c r="E89" s="153"/>
      <c r="F89" s="106"/>
      <c r="G89" s="106"/>
      <c r="H89" s="106"/>
      <c r="I89" s="106"/>
      <c r="J89" s="106"/>
      <c r="K89" s="106"/>
    </row>
    <row r="90">
      <c r="A90" s="106"/>
      <c r="B90" s="152"/>
      <c r="C90" s="153"/>
      <c r="D90" s="106"/>
      <c r="E90" s="153"/>
      <c r="F90" s="106"/>
      <c r="G90" s="106"/>
      <c r="H90" s="106"/>
      <c r="I90" s="106"/>
      <c r="J90" s="106"/>
      <c r="K90" s="106"/>
    </row>
    <row r="91">
      <c r="A91" s="106"/>
      <c r="B91" s="152"/>
      <c r="C91" s="153"/>
      <c r="D91" s="106"/>
      <c r="E91" s="153"/>
      <c r="F91" s="106"/>
      <c r="G91" s="106"/>
      <c r="H91" s="106"/>
      <c r="I91" s="106"/>
      <c r="J91" s="106"/>
      <c r="K91" s="106"/>
    </row>
    <row r="92">
      <c r="A92" s="106"/>
      <c r="B92" s="152"/>
      <c r="C92" s="153"/>
      <c r="D92" s="106"/>
      <c r="E92" s="153"/>
      <c r="F92" s="106"/>
      <c r="G92" s="106"/>
      <c r="H92" s="106"/>
      <c r="I92" s="106"/>
      <c r="J92" s="106"/>
      <c r="K92" s="106"/>
    </row>
    <row r="93">
      <c r="A93" s="106"/>
      <c r="B93" s="152"/>
      <c r="C93" s="153"/>
      <c r="D93" s="106"/>
      <c r="E93" s="153"/>
      <c r="F93" s="106"/>
      <c r="G93" s="106"/>
      <c r="H93" s="106"/>
      <c r="I93" s="106"/>
      <c r="J93" s="106"/>
      <c r="K93" s="106"/>
    </row>
    <row r="94">
      <c r="A94" s="106"/>
      <c r="B94" s="152"/>
      <c r="C94" s="153"/>
      <c r="D94" s="106"/>
      <c r="E94" s="153"/>
      <c r="F94" s="106"/>
      <c r="G94" s="106"/>
      <c r="H94" s="106"/>
      <c r="I94" s="106"/>
      <c r="J94" s="106"/>
      <c r="K94" s="106"/>
    </row>
    <row r="95">
      <c r="A95" s="106"/>
      <c r="B95" s="152"/>
      <c r="C95" s="153"/>
      <c r="D95" s="106"/>
      <c r="E95" s="153"/>
      <c r="F95" s="106"/>
      <c r="G95" s="106"/>
      <c r="H95" s="106"/>
      <c r="I95" s="106"/>
      <c r="J95" s="106"/>
      <c r="K95" s="106"/>
    </row>
    <row r="96">
      <c r="A96" s="106"/>
      <c r="B96" s="152"/>
      <c r="C96" s="153"/>
      <c r="D96" s="106"/>
      <c r="E96" s="153"/>
      <c r="F96" s="106"/>
      <c r="G96" s="106"/>
      <c r="H96" s="106"/>
      <c r="I96" s="106"/>
      <c r="J96" s="106"/>
      <c r="K96" s="106"/>
    </row>
    <row r="97">
      <c r="A97" s="106"/>
      <c r="B97" s="152"/>
      <c r="C97" s="153"/>
      <c r="D97" s="106"/>
      <c r="E97" s="153"/>
      <c r="F97" s="106"/>
      <c r="G97" s="106"/>
      <c r="H97" s="106"/>
      <c r="I97" s="106"/>
      <c r="J97" s="106"/>
      <c r="K97" s="106"/>
    </row>
    <row r="98">
      <c r="A98" s="106"/>
      <c r="B98" s="152"/>
      <c r="C98" s="153"/>
      <c r="D98" s="106"/>
      <c r="E98" s="153"/>
      <c r="F98" s="106"/>
      <c r="G98" s="106"/>
      <c r="H98" s="106"/>
      <c r="I98" s="106"/>
      <c r="J98" s="106"/>
      <c r="K98" s="106"/>
    </row>
    <row r="99">
      <c r="A99" s="106"/>
      <c r="B99" s="152"/>
      <c r="C99" s="153"/>
      <c r="D99" s="106"/>
      <c r="E99" s="153"/>
      <c r="F99" s="106"/>
      <c r="G99" s="106"/>
      <c r="H99" s="106"/>
      <c r="I99" s="106"/>
      <c r="J99" s="106"/>
      <c r="K99" s="106"/>
    </row>
    <row r="100">
      <c r="A100" s="106"/>
      <c r="B100" s="152"/>
      <c r="C100" s="153"/>
      <c r="D100" s="106"/>
      <c r="E100" s="153"/>
      <c r="F100" s="106"/>
      <c r="G100" s="106"/>
      <c r="H100" s="106"/>
      <c r="I100" s="106"/>
      <c r="J100" s="106"/>
      <c r="K100" s="106"/>
    </row>
  </sheetData>
  <mergeCells count="9">
    <mergeCell ref="B24:F24"/>
    <mergeCell ref="B31:F31"/>
    <mergeCell ref="B49:D49"/>
    <mergeCell ref="B46:E46"/>
    <mergeCell ref="A50:F50"/>
    <mergeCell ref="B2:F2"/>
    <mergeCell ref="B45:D45"/>
    <mergeCell ref="B47:D47"/>
    <mergeCell ref="B48:E48"/>
  </mergeCells>
  <printOptions/>
  <pageMargins bottom="0.75" footer="0.0" header="0.0" left="0.7" right="0.7" top="0.75"/>
  <pageSetup orientation="portrait"/>
  <headerFooter>
    <oddFooter>&amp;C000000&amp;P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.43"/>
    <col customWidth="1" min="2" max="2" width="36.86"/>
    <col customWidth="1" min="3" max="3" width="12.86"/>
    <col customWidth="1" min="4" max="4" width="15.43"/>
    <col customWidth="1" min="5" max="5" width="9.14"/>
    <col customWidth="1" min="6" max="6" width="11.43"/>
    <col customWidth="1" min="7" max="7" width="113.14"/>
    <col customWidth="1" min="8" max="11" width="8.86"/>
  </cols>
  <sheetData>
    <row r="1" ht="7.5" customHeight="1">
      <c r="A1" s="145"/>
      <c r="B1" s="154"/>
      <c r="C1" s="139"/>
      <c r="D1" s="139"/>
      <c r="E1" s="139"/>
      <c r="F1" s="140"/>
      <c r="G1" s="145"/>
      <c r="H1" s="106"/>
      <c r="I1" s="106"/>
      <c r="J1" s="106"/>
      <c r="K1" s="106"/>
    </row>
    <row r="2" ht="15.0" customHeight="1">
      <c r="A2" s="145"/>
      <c r="B2" s="155" t="s">
        <v>336</v>
      </c>
      <c r="C2" s="139"/>
      <c r="D2" s="139"/>
      <c r="E2" s="139"/>
      <c r="F2" s="139"/>
      <c r="G2" s="140"/>
      <c r="H2" s="106"/>
      <c r="I2" s="106"/>
      <c r="J2" s="106"/>
      <c r="K2" s="106"/>
    </row>
    <row r="3" ht="7.5" customHeight="1">
      <c r="A3" s="145"/>
      <c r="B3" s="154"/>
      <c r="C3" s="139"/>
      <c r="D3" s="139"/>
      <c r="E3" s="139"/>
      <c r="F3" s="140"/>
      <c r="G3" s="145"/>
      <c r="H3" s="106"/>
      <c r="I3" s="106"/>
      <c r="J3" s="106"/>
      <c r="K3" s="106"/>
    </row>
    <row r="4" ht="15.75" customHeight="1">
      <c r="A4" s="145"/>
      <c r="B4" s="156" t="s">
        <v>337</v>
      </c>
      <c r="C4" s="154"/>
      <c r="D4" s="140"/>
      <c r="E4" s="157" t="s">
        <v>338</v>
      </c>
      <c r="F4" s="140"/>
      <c r="G4" s="145"/>
      <c r="H4" s="106"/>
      <c r="I4" s="106"/>
      <c r="J4" s="106"/>
      <c r="K4" s="106"/>
    </row>
    <row r="5" ht="15.0" customHeight="1">
      <c r="A5" s="145"/>
      <c r="B5" s="156" t="s">
        <v>339</v>
      </c>
      <c r="C5" s="154"/>
      <c r="D5" s="140"/>
      <c r="E5" s="157" t="s">
        <v>340</v>
      </c>
      <c r="F5" s="140"/>
      <c r="G5" s="158"/>
      <c r="H5" s="106"/>
      <c r="I5" s="106"/>
      <c r="J5" s="106"/>
      <c r="K5" s="106"/>
    </row>
    <row r="6" ht="15.0" customHeight="1">
      <c r="A6" s="145"/>
      <c r="B6" s="156" t="s">
        <v>341</v>
      </c>
      <c r="C6" s="154"/>
      <c r="D6" s="140"/>
      <c r="E6" s="157" t="s">
        <v>341</v>
      </c>
      <c r="F6" s="140"/>
      <c r="G6" s="158"/>
      <c r="H6" s="106"/>
      <c r="I6" s="106"/>
      <c r="J6" s="106"/>
      <c r="K6" s="106"/>
    </row>
    <row r="7" ht="15.0" customHeight="1">
      <c r="A7" s="145"/>
      <c r="B7" s="156" t="s">
        <v>342</v>
      </c>
      <c r="C7" s="154"/>
      <c r="D7" s="140"/>
      <c r="E7" s="157" t="s">
        <v>342</v>
      </c>
      <c r="F7" s="140"/>
      <c r="G7" s="158"/>
      <c r="H7" s="106"/>
      <c r="I7" s="106"/>
      <c r="J7" s="106"/>
      <c r="K7" s="106"/>
    </row>
    <row r="8" ht="7.5" customHeight="1">
      <c r="A8" s="145"/>
      <c r="B8" s="154"/>
      <c r="C8" s="139"/>
      <c r="D8" s="139"/>
      <c r="E8" s="139"/>
      <c r="F8" s="140"/>
      <c r="G8" s="145"/>
      <c r="H8" s="106"/>
      <c r="I8" s="106"/>
      <c r="J8" s="106"/>
      <c r="K8" s="106"/>
    </row>
    <row r="9" ht="18.75" customHeight="1">
      <c r="A9" s="145"/>
      <c r="B9" s="159" t="s">
        <v>343</v>
      </c>
      <c r="C9" s="139"/>
      <c r="D9" s="139"/>
      <c r="E9" s="139"/>
      <c r="F9" s="139"/>
      <c r="G9" s="140"/>
      <c r="H9" s="106"/>
      <c r="I9" s="106"/>
      <c r="J9" s="106"/>
      <c r="K9" s="106"/>
    </row>
    <row r="10" ht="21.75" customHeight="1">
      <c r="A10" s="144"/>
      <c r="B10" s="160" t="s">
        <v>344</v>
      </c>
      <c r="C10" s="161" t="s">
        <v>345</v>
      </c>
      <c r="D10" s="161" t="s">
        <v>346</v>
      </c>
      <c r="E10" s="162" t="s">
        <v>347</v>
      </c>
      <c r="F10" s="140"/>
      <c r="G10" s="144"/>
      <c r="H10" s="106"/>
      <c r="I10" s="106"/>
      <c r="J10" s="106"/>
      <c r="K10" s="106"/>
    </row>
    <row r="11" ht="27.75" customHeight="1">
      <c r="A11" s="145"/>
      <c r="B11" s="163" t="s">
        <v>348</v>
      </c>
      <c r="C11" s="164">
        <v>300000.0</v>
      </c>
      <c r="D11" s="164">
        <v>400000.0</v>
      </c>
      <c r="E11" s="165">
        <v>450000.0</v>
      </c>
      <c r="F11" s="140"/>
      <c r="G11" s="166" t="s">
        <v>349</v>
      </c>
      <c r="H11" s="106"/>
      <c r="I11" s="106"/>
      <c r="J11" s="106"/>
      <c r="K11" s="106"/>
    </row>
    <row r="12" ht="27.75" customHeight="1">
      <c r="A12" s="145"/>
      <c r="B12" s="167" t="s">
        <v>350</v>
      </c>
      <c r="C12" s="164">
        <v>450000.0</v>
      </c>
      <c r="D12" s="164">
        <v>550000.0</v>
      </c>
      <c r="E12" s="165">
        <v>650000.0</v>
      </c>
      <c r="F12" s="140"/>
      <c r="G12" s="168"/>
      <c r="H12" s="106"/>
      <c r="I12" s="106"/>
      <c r="J12" s="106"/>
      <c r="K12" s="106"/>
    </row>
    <row r="13" ht="54.75" customHeight="1">
      <c r="A13" s="145"/>
      <c r="B13" s="167" t="s">
        <v>351</v>
      </c>
      <c r="C13" s="164">
        <v>750000.0</v>
      </c>
      <c r="D13" s="164">
        <v>850000.0</v>
      </c>
      <c r="E13" s="165">
        <v>950000.0</v>
      </c>
      <c r="F13" s="140"/>
      <c r="G13" s="169"/>
      <c r="H13" s="106"/>
      <c r="I13" s="106"/>
      <c r="J13" s="106"/>
      <c r="K13" s="106"/>
    </row>
    <row r="14" ht="90.0" customHeight="1">
      <c r="A14" s="145"/>
      <c r="B14" s="167" t="s">
        <v>352</v>
      </c>
      <c r="C14" s="164">
        <v>1200000.0</v>
      </c>
      <c r="D14" s="164">
        <v>1500000.0</v>
      </c>
      <c r="E14" s="165">
        <v>1900000.0</v>
      </c>
      <c r="F14" s="140"/>
      <c r="G14" s="170" t="s">
        <v>353</v>
      </c>
      <c r="H14" s="106"/>
      <c r="I14" s="106"/>
      <c r="J14" s="106"/>
      <c r="K14" s="106"/>
    </row>
    <row r="15" ht="15.0" customHeight="1">
      <c r="A15" s="145"/>
      <c r="B15" s="171"/>
      <c r="C15" s="172" t="s">
        <v>354</v>
      </c>
      <c r="D15" s="139"/>
      <c r="E15" s="139"/>
      <c r="F15" s="140"/>
      <c r="G15" s="145"/>
      <c r="H15" s="106"/>
      <c r="I15" s="106"/>
      <c r="J15" s="106"/>
      <c r="K15" s="106"/>
    </row>
    <row r="16" ht="15.0" customHeight="1">
      <c r="A16" s="145"/>
      <c r="B16" s="173" t="s">
        <v>355</v>
      </c>
      <c r="C16" s="139"/>
      <c r="D16" s="139"/>
      <c r="E16" s="139"/>
      <c r="F16" s="139"/>
      <c r="G16" s="140"/>
      <c r="H16" s="106"/>
      <c r="I16" s="106"/>
      <c r="J16" s="106"/>
      <c r="K16" s="106"/>
    </row>
    <row r="17" ht="15.0" customHeight="1">
      <c r="A17" s="145"/>
      <c r="B17" s="145"/>
      <c r="C17" s="174"/>
      <c r="D17" s="145"/>
      <c r="E17" s="175"/>
      <c r="F17" s="140"/>
      <c r="G17" s="145"/>
      <c r="H17" s="106"/>
      <c r="I17" s="106"/>
      <c r="J17" s="106"/>
      <c r="K17" s="106"/>
    </row>
    <row r="18" ht="15.0" customHeight="1">
      <c r="A18" s="145"/>
      <c r="B18" s="145"/>
      <c r="C18" s="174"/>
      <c r="D18" s="145"/>
      <c r="E18" s="175"/>
      <c r="F18" s="140"/>
      <c r="G18" s="145"/>
      <c r="H18" s="106"/>
      <c r="I18" s="106"/>
      <c r="J18" s="106"/>
      <c r="K18" s="106"/>
    </row>
    <row r="19" ht="17.25" customHeight="1">
      <c r="A19" s="145"/>
      <c r="B19" s="176" t="s">
        <v>356</v>
      </c>
      <c r="C19" s="139"/>
      <c r="D19" s="140"/>
      <c r="E19" s="177" t="str">
        <f>'общее меню'!E265</f>
        <v>0.00 ₽</v>
      </c>
      <c r="F19" s="140"/>
      <c r="G19" s="145"/>
      <c r="H19" s="106"/>
      <c r="I19" s="106"/>
      <c r="J19" s="106"/>
      <c r="K19" s="106"/>
    </row>
    <row r="20" ht="17.25" customHeight="1">
      <c r="A20" s="145"/>
      <c r="B20" s="176" t="s">
        <v>357</v>
      </c>
      <c r="C20" s="139"/>
      <c r="D20" s="140"/>
      <c r="E20" s="177" t="str">
        <f>'общее меню'!E273+'Дополнительно'!E49</f>
        <v>0.00 ₽</v>
      </c>
      <c r="F20" s="140"/>
      <c r="G20" s="145"/>
      <c r="H20" s="106"/>
      <c r="I20" s="106"/>
      <c r="J20" s="106"/>
      <c r="K20" s="106"/>
    </row>
    <row r="21" ht="17.25" customHeight="1">
      <c r="A21" s="145"/>
      <c r="B21" s="178" t="s">
        <v>358</v>
      </c>
      <c r="C21" s="139"/>
      <c r="D21" s="140"/>
      <c r="E21" s="179" t="str">
        <f>E20+E19</f>
        <v>0.00 ₽</v>
      </c>
      <c r="F21" s="140"/>
      <c r="G21" s="145"/>
      <c r="H21" s="106"/>
      <c r="I21" s="106"/>
      <c r="J21" s="106"/>
      <c r="K21" s="106"/>
    </row>
    <row r="22" ht="15.75" customHeight="1">
      <c r="A22" s="145"/>
      <c r="B22" s="176" t="s">
        <v>359</v>
      </c>
      <c r="C22" s="139"/>
      <c r="D22" s="140"/>
      <c r="E22" s="177" t="str">
        <f>E21/100*10</f>
        <v>0.00 ₽</v>
      </c>
      <c r="F22" s="140"/>
      <c r="G22" s="145"/>
      <c r="H22" s="106"/>
      <c r="I22" s="106"/>
      <c r="J22" s="106"/>
      <c r="K22" s="106"/>
    </row>
    <row r="23" ht="15.75" customHeight="1">
      <c r="A23" s="145"/>
      <c r="B23" s="176" t="s">
        <v>360</v>
      </c>
      <c r="C23" s="139"/>
      <c r="D23" s="140"/>
      <c r="E23" s="177" t="str">
        <f>E21/5</f>
        <v>0.00 ₽</v>
      </c>
      <c r="F23" s="140"/>
      <c r="G23" s="145"/>
      <c r="H23" s="106"/>
      <c r="I23" s="106"/>
      <c r="J23" s="106"/>
      <c r="K23" s="106"/>
    </row>
    <row r="24" ht="29.25" customHeight="1">
      <c r="A24" s="145"/>
      <c r="B24" s="178" t="s">
        <v>361</v>
      </c>
      <c r="C24" s="139"/>
      <c r="D24" s="140"/>
      <c r="E24" s="179" t="str">
        <f>E22+E21</f>
        <v>0.00 ₽</v>
      </c>
      <c r="F24" s="140"/>
      <c r="G24" s="145"/>
      <c r="H24" s="106"/>
      <c r="I24" s="106"/>
      <c r="J24" s="106"/>
      <c r="K24" s="106"/>
    </row>
    <row r="25" ht="29.25" customHeight="1">
      <c r="A25" s="145"/>
      <c r="B25" s="178" t="s">
        <v>362</v>
      </c>
      <c r="C25" s="139"/>
      <c r="D25" s="140"/>
      <c r="E25" s="179" t="str">
        <f>E21+E23</f>
        <v>0.00 ₽</v>
      </c>
      <c r="F25" s="140"/>
      <c r="G25" s="145"/>
      <c r="H25" s="106"/>
      <c r="I25" s="106"/>
      <c r="J25" s="106"/>
      <c r="K25" s="106"/>
    </row>
    <row r="26" ht="42.75" customHeight="1">
      <c r="A26" s="145"/>
      <c r="B26" s="180" t="s">
        <v>363</v>
      </c>
      <c r="C26" s="139"/>
      <c r="D26" s="139"/>
      <c r="E26" s="139"/>
      <c r="F26" s="139"/>
      <c r="G26" s="140"/>
      <c r="H26" s="106"/>
      <c r="I26" s="106"/>
      <c r="J26" s="106"/>
      <c r="K26" s="106"/>
    </row>
    <row r="27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</row>
    <row r="28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  <row r="30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</row>
    <row r="31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</row>
    <row r="33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</row>
    <row r="39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</row>
    <row r="4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</row>
    <row r="42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</row>
    <row r="43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</row>
    <row r="45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</row>
    <row r="46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</row>
    <row r="47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</row>
    <row r="48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</row>
    <row r="49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</row>
    <row r="51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</row>
    <row r="53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</row>
    <row r="55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</row>
    <row r="56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</row>
    <row r="57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</row>
    <row r="58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</row>
    <row r="59">
      <c r="A59" s="106"/>
      <c r="B59" s="106"/>
      <c r="C59" s="106"/>
      <c r="D59" s="106"/>
      <c r="E59" s="106"/>
      <c r="F59" s="106"/>
      <c r="G59" s="106"/>
      <c r="H59" s="106"/>
      <c r="I59" s="106"/>
      <c r="J59" s="106"/>
      <c r="K59" s="106"/>
    </row>
    <row r="60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106"/>
    </row>
    <row r="61">
      <c r="A61" s="106"/>
      <c r="B61" s="106"/>
      <c r="C61" s="106"/>
      <c r="D61" s="106"/>
      <c r="E61" s="106"/>
      <c r="F61" s="106"/>
      <c r="G61" s="106"/>
      <c r="H61" s="106"/>
      <c r="I61" s="106"/>
      <c r="J61" s="106"/>
      <c r="K61" s="106"/>
    </row>
    <row r="62">
      <c r="A62" s="106"/>
      <c r="B62" s="106"/>
      <c r="C62" s="106"/>
      <c r="D62" s="106"/>
      <c r="E62" s="106"/>
      <c r="F62" s="106"/>
      <c r="G62" s="106"/>
      <c r="H62" s="106"/>
      <c r="I62" s="106"/>
      <c r="J62" s="106"/>
      <c r="K62" s="106"/>
    </row>
    <row r="63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</row>
    <row r="64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</row>
    <row r="65">
      <c r="A65" s="106"/>
      <c r="B65" s="106"/>
      <c r="C65" s="106"/>
      <c r="D65" s="106"/>
      <c r="E65" s="106"/>
      <c r="F65" s="106"/>
      <c r="G65" s="106"/>
      <c r="H65" s="106"/>
      <c r="I65" s="106"/>
      <c r="J65" s="106"/>
      <c r="K65" s="106"/>
    </row>
    <row r="66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</row>
    <row r="67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</row>
    <row r="69">
      <c r="A69" s="106"/>
      <c r="B69" s="106"/>
      <c r="C69" s="106"/>
      <c r="D69" s="106"/>
      <c r="E69" s="106"/>
      <c r="F69" s="106"/>
      <c r="G69" s="106"/>
      <c r="H69" s="106"/>
      <c r="I69" s="106"/>
      <c r="J69" s="106"/>
      <c r="K69" s="106"/>
    </row>
    <row r="70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</row>
    <row r="71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6"/>
    </row>
    <row r="72">
      <c r="A72" s="106"/>
      <c r="B72" s="106"/>
      <c r="C72" s="106"/>
      <c r="D72" s="106"/>
      <c r="E72" s="106"/>
      <c r="F72" s="106"/>
      <c r="G72" s="106"/>
      <c r="H72" s="106"/>
      <c r="I72" s="106"/>
      <c r="J72" s="106"/>
      <c r="K72" s="106"/>
    </row>
    <row r="73">
      <c r="A73" s="106"/>
      <c r="B73" s="106"/>
      <c r="C73" s="106"/>
      <c r="D73" s="106"/>
      <c r="E73" s="106"/>
      <c r="F73" s="106"/>
      <c r="G73" s="106"/>
      <c r="H73" s="106"/>
      <c r="I73" s="106"/>
      <c r="J73" s="106"/>
      <c r="K73" s="106"/>
    </row>
    <row r="74">
      <c r="A74" s="106"/>
      <c r="B74" s="106"/>
      <c r="C74" s="106"/>
      <c r="D74" s="106"/>
      <c r="E74" s="106"/>
      <c r="F74" s="106"/>
      <c r="G74" s="106"/>
      <c r="H74" s="106"/>
      <c r="I74" s="106"/>
      <c r="J74" s="106"/>
      <c r="K74" s="106"/>
    </row>
    <row r="75">
      <c r="A75" s="106"/>
      <c r="B75" s="106"/>
      <c r="C75" s="106"/>
      <c r="D75" s="106"/>
      <c r="E75" s="106"/>
      <c r="F75" s="106"/>
      <c r="G75" s="106"/>
      <c r="H75" s="106"/>
      <c r="I75" s="106"/>
      <c r="J75" s="106"/>
      <c r="K75" s="106"/>
    </row>
    <row r="76">
      <c r="A76" s="106"/>
      <c r="B76" s="106"/>
      <c r="C76" s="106"/>
      <c r="D76" s="106"/>
      <c r="E76" s="106"/>
      <c r="F76" s="106"/>
      <c r="G76" s="106"/>
      <c r="H76" s="106"/>
      <c r="I76" s="106"/>
      <c r="J76" s="106"/>
      <c r="K76" s="106"/>
    </row>
    <row r="77">
      <c r="A77" s="106"/>
      <c r="B77" s="106"/>
      <c r="C77" s="106"/>
      <c r="D77" s="106"/>
      <c r="E77" s="106"/>
      <c r="F77" s="106"/>
      <c r="G77" s="106"/>
      <c r="H77" s="106"/>
      <c r="I77" s="106"/>
      <c r="J77" s="106"/>
      <c r="K77" s="106"/>
    </row>
    <row r="78">
      <c r="A78" s="106"/>
      <c r="B78" s="106"/>
      <c r="C78" s="106"/>
      <c r="D78" s="106"/>
      <c r="E78" s="106"/>
      <c r="F78" s="106"/>
      <c r="G78" s="106"/>
      <c r="H78" s="106"/>
      <c r="I78" s="106"/>
      <c r="J78" s="106"/>
      <c r="K78" s="106"/>
    </row>
    <row r="79">
      <c r="A79" s="106"/>
      <c r="B79" s="106"/>
      <c r="C79" s="106"/>
      <c r="D79" s="106"/>
      <c r="E79" s="106"/>
      <c r="F79" s="106"/>
      <c r="G79" s="106"/>
      <c r="H79" s="106"/>
      <c r="I79" s="106"/>
      <c r="J79" s="106"/>
      <c r="K79" s="106"/>
    </row>
    <row r="80">
      <c r="A80" s="106"/>
      <c r="B80" s="106"/>
      <c r="C80" s="106"/>
      <c r="D80" s="106"/>
      <c r="E80" s="106"/>
      <c r="F80" s="106"/>
      <c r="G80" s="106"/>
      <c r="H80" s="106"/>
      <c r="I80" s="106"/>
      <c r="J80" s="106"/>
      <c r="K80" s="106"/>
    </row>
    <row r="81">
      <c r="A81" s="106"/>
      <c r="B81" s="106"/>
      <c r="C81" s="106"/>
      <c r="D81" s="106"/>
      <c r="E81" s="106"/>
      <c r="F81" s="106"/>
      <c r="G81" s="106"/>
      <c r="H81" s="106"/>
      <c r="I81" s="106"/>
      <c r="J81" s="106"/>
      <c r="K81" s="106"/>
    </row>
    <row r="82">
      <c r="A82" s="106"/>
      <c r="B82" s="106"/>
      <c r="C82" s="106"/>
      <c r="D82" s="106"/>
      <c r="E82" s="106"/>
      <c r="F82" s="106"/>
      <c r="G82" s="106"/>
      <c r="H82" s="106"/>
      <c r="I82" s="106"/>
      <c r="J82" s="106"/>
      <c r="K82" s="106"/>
    </row>
    <row r="83">
      <c r="A83" s="106"/>
      <c r="B83" s="106"/>
      <c r="C83" s="106"/>
      <c r="D83" s="106"/>
      <c r="E83" s="106"/>
      <c r="F83" s="106"/>
      <c r="G83" s="106"/>
      <c r="H83" s="106"/>
      <c r="I83" s="106"/>
      <c r="J83" s="106"/>
      <c r="K83" s="106"/>
    </row>
    <row r="84">
      <c r="A84" s="106"/>
      <c r="B84" s="106"/>
      <c r="C84" s="106"/>
      <c r="D84" s="106"/>
      <c r="E84" s="106"/>
      <c r="F84" s="106"/>
      <c r="G84" s="106"/>
      <c r="H84" s="106"/>
      <c r="I84" s="106"/>
      <c r="J84" s="106"/>
      <c r="K84" s="106"/>
    </row>
    <row r="85">
      <c r="A85" s="106"/>
      <c r="B85" s="106"/>
      <c r="C85" s="106"/>
      <c r="D85" s="106"/>
      <c r="E85" s="106"/>
      <c r="F85" s="106"/>
      <c r="G85" s="106"/>
      <c r="H85" s="106"/>
      <c r="I85" s="106"/>
      <c r="J85" s="106"/>
      <c r="K85" s="106"/>
    </row>
    <row r="86">
      <c r="A86" s="106"/>
      <c r="B86" s="106"/>
      <c r="C86" s="106"/>
      <c r="D86" s="106"/>
      <c r="E86" s="106"/>
      <c r="F86" s="106"/>
      <c r="G86" s="106"/>
      <c r="H86" s="106"/>
      <c r="I86" s="106"/>
      <c r="J86" s="106"/>
      <c r="K86" s="106"/>
    </row>
    <row r="87">
      <c r="A87" s="106"/>
      <c r="B87" s="106"/>
      <c r="C87" s="106"/>
      <c r="D87" s="106"/>
      <c r="E87" s="106"/>
      <c r="F87" s="106"/>
      <c r="G87" s="106"/>
      <c r="H87" s="106"/>
      <c r="I87" s="106"/>
      <c r="J87" s="106"/>
      <c r="K87" s="106"/>
    </row>
    <row r="88">
      <c r="A88" s="106"/>
      <c r="B88" s="106"/>
      <c r="C88" s="106"/>
      <c r="D88" s="106"/>
      <c r="E88" s="106"/>
      <c r="F88" s="106"/>
      <c r="G88" s="106"/>
      <c r="H88" s="106"/>
      <c r="I88" s="106"/>
      <c r="J88" s="106"/>
      <c r="K88" s="106"/>
    </row>
    <row r="89">
      <c r="A89" s="106"/>
      <c r="B89" s="106"/>
      <c r="C89" s="106"/>
      <c r="D89" s="106"/>
      <c r="E89" s="106"/>
      <c r="F89" s="106"/>
      <c r="G89" s="106"/>
      <c r="H89" s="106"/>
      <c r="I89" s="106"/>
      <c r="J89" s="106"/>
      <c r="K89" s="106"/>
    </row>
    <row r="90">
      <c r="A90" s="106"/>
      <c r="B90" s="106"/>
      <c r="C90" s="106"/>
      <c r="D90" s="106"/>
      <c r="E90" s="106"/>
      <c r="F90" s="106"/>
      <c r="G90" s="106"/>
      <c r="H90" s="106"/>
      <c r="I90" s="106"/>
      <c r="J90" s="106"/>
      <c r="K90" s="106"/>
    </row>
    <row r="91">
      <c r="A91" s="106"/>
      <c r="B91" s="106"/>
      <c r="C91" s="106"/>
      <c r="D91" s="106"/>
      <c r="E91" s="106"/>
      <c r="F91" s="106"/>
      <c r="G91" s="106"/>
      <c r="H91" s="106"/>
      <c r="I91" s="106"/>
      <c r="J91" s="106"/>
      <c r="K91" s="106"/>
    </row>
    <row r="92">
      <c r="A92" s="106"/>
      <c r="B92" s="106"/>
      <c r="C92" s="106"/>
      <c r="D92" s="106"/>
      <c r="E92" s="106"/>
      <c r="F92" s="106"/>
      <c r="G92" s="106"/>
      <c r="H92" s="106"/>
      <c r="I92" s="106"/>
      <c r="J92" s="106"/>
      <c r="K92" s="106"/>
    </row>
    <row r="93">
      <c r="A93" s="106"/>
      <c r="B93" s="106"/>
      <c r="C93" s="106"/>
      <c r="D93" s="106"/>
      <c r="E93" s="106"/>
      <c r="F93" s="106"/>
      <c r="G93" s="106"/>
      <c r="H93" s="106"/>
      <c r="I93" s="106"/>
      <c r="J93" s="106"/>
      <c r="K93" s="106"/>
    </row>
    <row r="94">
      <c r="A94" s="106"/>
      <c r="B94" s="106"/>
      <c r="C94" s="106"/>
      <c r="D94" s="106"/>
      <c r="E94" s="106"/>
      <c r="F94" s="106"/>
      <c r="G94" s="106"/>
      <c r="H94" s="106"/>
      <c r="I94" s="106"/>
      <c r="J94" s="106"/>
      <c r="K94" s="106"/>
    </row>
    <row r="95">
      <c r="A95" s="106"/>
      <c r="B95" s="106"/>
      <c r="C95" s="106"/>
      <c r="D95" s="106"/>
      <c r="E95" s="106"/>
      <c r="F95" s="106"/>
      <c r="G95" s="106"/>
      <c r="H95" s="106"/>
      <c r="I95" s="106"/>
      <c r="J95" s="106"/>
      <c r="K95" s="106"/>
    </row>
    <row r="96">
      <c r="A96" s="106"/>
      <c r="B96" s="106"/>
      <c r="C96" s="106"/>
      <c r="D96" s="106"/>
      <c r="E96" s="106"/>
      <c r="F96" s="106"/>
      <c r="G96" s="106"/>
      <c r="H96" s="106"/>
      <c r="I96" s="106"/>
      <c r="J96" s="106"/>
      <c r="K96" s="106"/>
    </row>
    <row r="97">
      <c r="A97" s="106"/>
      <c r="B97" s="106"/>
      <c r="C97" s="106"/>
      <c r="D97" s="106"/>
      <c r="E97" s="106"/>
      <c r="F97" s="106"/>
      <c r="G97" s="106"/>
      <c r="H97" s="106"/>
      <c r="I97" s="106"/>
      <c r="J97" s="106"/>
      <c r="K97" s="106"/>
    </row>
    <row r="98">
      <c r="A98" s="106"/>
      <c r="B98" s="106"/>
      <c r="C98" s="106"/>
      <c r="D98" s="106"/>
      <c r="E98" s="106"/>
      <c r="F98" s="106"/>
      <c r="G98" s="106"/>
      <c r="H98" s="106"/>
      <c r="I98" s="106"/>
      <c r="J98" s="106"/>
      <c r="K98" s="106"/>
    </row>
    <row r="99">
      <c r="A99" s="106"/>
      <c r="B99" s="106"/>
      <c r="C99" s="106"/>
      <c r="D99" s="106"/>
      <c r="E99" s="106"/>
      <c r="F99" s="106"/>
      <c r="G99" s="106"/>
      <c r="H99" s="106"/>
      <c r="I99" s="106"/>
      <c r="J99" s="106"/>
      <c r="K99" s="106"/>
    </row>
    <row r="100">
      <c r="A100" s="106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</row>
  </sheetData>
  <mergeCells count="38">
    <mergeCell ref="B24:D24"/>
    <mergeCell ref="B23:D23"/>
    <mergeCell ref="B25:D25"/>
    <mergeCell ref="E24:F24"/>
    <mergeCell ref="E25:F25"/>
    <mergeCell ref="B26:G26"/>
    <mergeCell ref="E19:F19"/>
    <mergeCell ref="E21:F21"/>
    <mergeCell ref="C15:F15"/>
    <mergeCell ref="B19:D19"/>
    <mergeCell ref="B21:D21"/>
    <mergeCell ref="B16:G16"/>
    <mergeCell ref="E23:F23"/>
    <mergeCell ref="B22:D22"/>
    <mergeCell ref="E22:F22"/>
    <mergeCell ref="E20:F20"/>
    <mergeCell ref="B20:D20"/>
    <mergeCell ref="E12:F12"/>
    <mergeCell ref="E7:F7"/>
    <mergeCell ref="E14:F14"/>
    <mergeCell ref="E10:F10"/>
    <mergeCell ref="E6:F6"/>
    <mergeCell ref="E11:F11"/>
    <mergeCell ref="E13:F13"/>
    <mergeCell ref="G11:G13"/>
    <mergeCell ref="E18:F18"/>
    <mergeCell ref="E17:F17"/>
    <mergeCell ref="C6:D6"/>
    <mergeCell ref="C7:D7"/>
    <mergeCell ref="C4:D4"/>
    <mergeCell ref="C5:D5"/>
    <mergeCell ref="B1:F1"/>
    <mergeCell ref="B3:F3"/>
    <mergeCell ref="B8:F8"/>
    <mergeCell ref="B9:G9"/>
    <mergeCell ref="E4:F4"/>
    <mergeCell ref="E5:F5"/>
    <mergeCell ref="B2:G2"/>
  </mergeCells>
  <hyperlinks>
    <hyperlink r:id="rId1" ref="G11"/>
  </hyperlinks>
  <printOptions/>
  <pageMargins bottom="0.75" footer="0.0" header="0.0" left="0.7" right="0.7" top="0.75"/>
  <pageSetup orientation="landscape"/>
  <headerFooter>
    <oddFooter>&amp;C000000&amp;P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3</vt:i4>
      </vt:variant>
    </vt:vector>
  </HeadingPairs>
  <TitlesOfParts>
    <vt:vector baseType="lpstr" size="3">
      <vt:lpstr>общее меню</vt:lpstr>
      <vt:lpstr>Дополнительно</vt:lpstr>
      <vt:lpstr>Сводная смета</vt:lpstr>
    </vt:vector>
  </TitlesOfParts>
  <LinksUpToDate>false</LinksUpToDate>
  <SharedDoc>false</SharedDoc>
  <HyperlinksChanged>false</HyperlinksChanged>
  <Application>Microsoft Macintosh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2020-08-13T15:50:37Z</dcterms:created>
  <dc:creator>Katya</dc:creator>
  <cp:lastModifiedBy>Sergey Molodtsov</cp:lastModifiedBy>
  <dcterms:modified xsi:type="dcterms:W3CDTF">2023-07-11T14:48:10Z</dcterms:modified>
</cp:coreProperties>
</file>